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446" windowWidth="19965" windowHeight="1239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<sst xmlns="http://schemas.openxmlformats.org/spreadsheetml/2006/main" count="316" uniqueCount="85">
  <si>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</si>
  <si>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</si>
  <si>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</si>
  <si>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</si>
  <si>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</si>
  <si>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</si>
  <si>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</si>
  <si>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</si>
  <si>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</si>
  <si>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</si>
  <si>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</si>
  <si>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</si>
  <si>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</si>
  <si>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</si>
  <si>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</si>
  <si>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</si>
  <si>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</si>
  <si>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</si>
  <si>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</si>
  <si>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</si>
  <si>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</si>
  <si>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</si>
  <si>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</si>
  <si>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</si>
  <si>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</si>
  <si>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</si>
  <si>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</si>
  <si>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</si>
  <si>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</si>
  <si>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</si>
  <si>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</si>
  <si>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</si>
  <si>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</si>
  <si>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</si>
  <si>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</si>
  <si>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</si>
  <si>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</si>
  <si>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</si>
  <si>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</si>
  <si>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</si>
  <si>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</si>
  <si>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</si>
  <si>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</si>
  <si>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</si>
  <si>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</si>
  <si>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</si>
  <si>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</si>
  <si>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</si>
  <si>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</si>
  <si>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</si>
  <si>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</si>
  <si>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</si>
  <si>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</si>
  <si>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</si>
  <si>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</si>
  <si>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</si>
  <si>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</si>
  <si>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</si>
  <si>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</si>
  <si>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</si>
  <si>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</si>
  <si>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</si>
  <si>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</si>
  <si>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</si>
  <si>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</si>
  <si>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</si>
  <si>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</si>
  <si>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</si>
  <si>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</si>
  <si>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</si>
  <si>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</si>
  <si>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</si>
  <si>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</si>
  <si>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</si>
  <si>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</si>
  <si>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</si>
  <si>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</si>
  <si>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</si>
  <si>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</si>
  <si>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</si>
  <si>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Gerente de Contabilidad</t>
  </si>
  <si>
    <t>FONDO NACIONAL DE FOMENTO AL TURISMO</t>
  </si>
  <si>
    <t>Elaboró: Lic. Alejandra Cortés Luna</t>
  </si>
  <si>
    <t>Subdirector de Recursos Financieros</t>
  </si>
  <si>
    <t>Autorizó: Francisco Hernández Barrios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</si>
</sst>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3N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FONDO NACIONAL DE FOMENTO AL TURISMO</v>
          </cell>
        </row>
        <row r="14">
          <cell r="D14">
            <v>294473248</v>
          </cell>
          <cell r="E14">
            <v>334614014</v>
          </cell>
          <cell r="I14">
            <v>84697014</v>
          </cell>
          <cell r="J14">
            <v>749206826</v>
          </cell>
        </row>
        <row r="16">
          <cell r="D16">
            <v>177555871</v>
          </cell>
          <cell r="E16">
            <v>313871022</v>
          </cell>
          <cell r="I16">
            <v>12722368</v>
          </cell>
          <cell r="J16">
            <v>22336886</v>
          </cell>
        </row>
        <row r="18">
          <cell r="D18">
            <v>59872605</v>
          </cell>
          <cell r="E18">
            <v>0</v>
          </cell>
          <cell r="I18">
            <v>0</v>
          </cell>
          <cell r="J18">
            <v>17832230</v>
          </cell>
        </row>
        <row r="19">
          <cell r="D19">
            <v>0</v>
          </cell>
          <cell r="E19">
            <v>16432064</v>
          </cell>
          <cell r="I19">
            <v>0</v>
          </cell>
          <cell r="J19">
            <v>0</v>
          </cell>
        </row>
        <row r="20">
          <cell r="D20">
            <v>117683266</v>
          </cell>
          <cell r="E20">
            <v>0</v>
          </cell>
          <cell r="I20">
            <v>4016008</v>
          </cell>
          <cell r="J20">
            <v>0</v>
          </cell>
        </row>
        <row r="21">
          <cell r="D21">
            <v>0</v>
          </cell>
          <cell r="E21">
            <v>297438958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4504656</v>
          </cell>
        </row>
        <row r="23">
          <cell r="D23">
            <v>0</v>
          </cell>
          <cell r="E23">
            <v>0</v>
          </cell>
          <cell r="I23">
            <v>8706360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116917377</v>
          </cell>
          <cell r="E26">
            <v>20742992</v>
          </cell>
        </row>
        <row r="27">
          <cell r="I27">
            <v>71974646</v>
          </cell>
          <cell r="J27">
            <v>726869940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20742992</v>
          </cell>
          <cell r="I29">
            <v>0</v>
          </cell>
          <cell r="J29">
            <v>0</v>
          </cell>
        </row>
        <row r="30">
          <cell r="D30">
            <v>1747420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73156078</v>
          </cell>
          <cell r="E31">
            <v>0</v>
          </cell>
          <cell r="I31">
            <v>71974646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265947157</v>
          </cell>
        </row>
        <row r="33">
          <cell r="D33">
            <v>5739478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460922783</v>
          </cell>
        </row>
        <row r="35">
          <cell r="D35">
            <v>0</v>
          </cell>
          <cell r="E35">
            <v>0</v>
          </cell>
        </row>
        <row r="36">
          <cell r="D36">
            <v>36274401</v>
          </cell>
          <cell r="E36">
            <v>0</v>
          </cell>
          <cell r="I36">
            <v>1676839465</v>
          </cell>
          <cell r="J36">
            <v>972188887</v>
          </cell>
        </row>
        <row r="38">
          <cell r="I38">
            <v>1237835339</v>
          </cell>
          <cell r="J38">
            <v>268373204</v>
          </cell>
        </row>
        <row r="40">
          <cell r="I40">
            <v>1237835339</v>
          </cell>
          <cell r="J40">
            <v>0</v>
          </cell>
        </row>
        <row r="41">
          <cell r="I41">
            <v>0</v>
          </cell>
          <cell r="J41">
            <v>268373204</v>
          </cell>
        </row>
        <row r="42">
          <cell r="I42">
            <v>0</v>
          </cell>
          <cell r="J42">
            <v>0</v>
          </cell>
        </row>
        <row r="44">
          <cell r="I44">
            <v>439004126</v>
          </cell>
          <cell r="J44">
            <v>703815683</v>
          </cell>
        </row>
        <row r="46">
          <cell r="I46">
            <v>439004126</v>
          </cell>
          <cell r="J46">
            <v>0</v>
          </cell>
        </row>
        <row r="47">
          <cell r="I47">
            <v>0</v>
          </cell>
          <cell r="J47">
            <v>703815683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Autorizó: Francisco Hernández Barrios</v>
          </cell>
          <cell r="G62" t="str">
            <v>Elaboró: Lic. Alejandra Cortés Luna</v>
          </cell>
        </row>
        <row r="63">
          <cell r="C63" t="str">
            <v>Subdirector de Recursos Financieros</v>
          </cell>
          <cell r="G63" t="str">
            <v>Gerente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D34">
      <selection activeCell="J52" sqref="J5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81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39889062</v>
      </c>
      <c r="E18" s="48">
        <v>99761667</v>
      </c>
      <c r="G18" s="78" t="s">
        <v>12</v>
      </c>
      <c r="H18" s="78"/>
      <c r="I18" s="48">
        <v>207053151</v>
      </c>
      <c r="J18" s="48">
        <v>224885381</v>
      </c>
      <c r="K18" s="22"/>
    </row>
    <row r="19" spans="1:11" ht="12">
      <c r="A19" s="23"/>
      <c r="B19" s="78" t="s">
        <v>13</v>
      </c>
      <c r="C19" s="78"/>
      <c r="D19" s="48">
        <v>349842137</v>
      </c>
      <c r="E19" s="48">
        <v>333410073</v>
      </c>
      <c r="G19" s="78" t="s">
        <v>14</v>
      </c>
      <c r="H19" s="78"/>
      <c r="I19" s="48">
        <v>0</v>
      </c>
      <c r="J19" s="48"/>
      <c r="K19" s="22"/>
    </row>
    <row r="20" spans="1:11" ht="12">
      <c r="A20" s="23"/>
      <c r="B20" s="78" t="s">
        <v>15</v>
      </c>
      <c r="C20" s="78"/>
      <c r="D20" s="48">
        <v>42811095</v>
      </c>
      <c r="E20" s="48">
        <v>160494361</v>
      </c>
      <c r="G20" s="78" t="s">
        <v>16</v>
      </c>
      <c r="H20" s="78"/>
      <c r="I20" s="48">
        <v>252087549</v>
      </c>
      <c r="J20" s="48">
        <v>248071541</v>
      </c>
      <c r="K20" s="22"/>
    </row>
    <row r="21" spans="1:11" ht="12">
      <c r="A21" s="23"/>
      <c r="B21" s="78" t="s">
        <v>17</v>
      </c>
      <c r="C21" s="78"/>
      <c r="D21" s="48">
        <v>13231575273</v>
      </c>
      <c r="E21" s="48">
        <v>12934136315</v>
      </c>
      <c r="G21" s="78" t="s">
        <v>18</v>
      </c>
      <c r="H21" s="78"/>
      <c r="I21" s="48">
        <v>0</v>
      </c>
      <c r="J21" s="48"/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5774585</v>
      </c>
      <c r="J22" s="48">
        <v>10279241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50495035</v>
      </c>
      <c r="J23" s="48">
        <v>41788675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13664117567</v>
      </c>
      <c r="E26" s="53">
        <f>SUM(E18:E24)</f>
        <v>13527802416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515410320</v>
      </c>
      <c r="J27" s="53">
        <f>SUM(J18:J25)</f>
        <v>525024838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321471205</v>
      </c>
      <c r="E32" s="48">
        <v>300728213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2494790080</v>
      </c>
      <c r="E33" s="48">
        <v>2496537500</v>
      </c>
      <c r="G33" s="78" t="s">
        <v>35</v>
      </c>
      <c r="H33" s="78"/>
      <c r="I33" s="48">
        <v>3758033922</v>
      </c>
      <c r="J33" s="48">
        <v>3686059276</v>
      </c>
      <c r="K33" s="22"/>
    </row>
    <row r="34" spans="1:11" ht="12">
      <c r="A34" s="23"/>
      <c r="B34" s="78" t="s">
        <v>36</v>
      </c>
      <c r="C34" s="78"/>
      <c r="D34" s="48">
        <v>1515099080</v>
      </c>
      <c r="E34" s="48">
        <v>1588255158</v>
      </c>
      <c r="G34" s="78" t="s">
        <v>37</v>
      </c>
      <c r="H34" s="78"/>
      <c r="I34" s="48">
        <v>445798701</v>
      </c>
      <c r="J34" s="48">
        <v>711745858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-2395450406</v>
      </c>
      <c r="E36" s="48">
        <v>-2389710928</v>
      </c>
      <c r="G36" s="78" t="s">
        <v>41</v>
      </c>
      <c r="H36" s="78"/>
      <c r="I36" s="48">
        <v>1118947037</v>
      </c>
      <c r="J36" s="48">
        <v>1579869820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5322779660</v>
      </c>
      <c r="J38" s="53">
        <f>SUM(J31:J36)</f>
        <v>5977674954</v>
      </c>
      <c r="K38" s="22"/>
    </row>
    <row r="39" spans="1:11" ht="13.5">
      <c r="A39" s="23"/>
      <c r="B39" s="78" t="s">
        <v>45</v>
      </c>
      <c r="C39" s="78"/>
      <c r="D39" s="48">
        <v>253352740</v>
      </c>
      <c r="E39" s="48">
        <v>289627141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5838189980</v>
      </c>
      <c r="J40" s="53">
        <f>J27+J38</f>
        <v>6502699792</v>
      </c>
      <c r="K40" s="22"/>
    </row>
    <row r="41" spans="1:11" ht="13.5">
      <c r="A41" s="52"/>
      <c r="B41" s="79" t="s">
        <v>47</v>
      </c>
      <c r="C41" s="79"/>
      <c r="D41" s="53">
        <f>SUM(D31:D39)</f>
        <v>2189262699</v>
      </c>
      <c r="E41" s="53">
        <f>SUM(E31:E39)</f>
        <v>2285437084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15853380266</v>
      </c>
      <c r="E43" s="53">
        <f>E26+E41</f>
        <v>15813239500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36761240837</v>
      </c>
      <c r="J44" s="53">
        <f>SUM(J46:J48)</f>
        <v>35791778702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14304807023</v>
      </c>
      <c r="J46" s="48">
        <v>13066971684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-6615777633</v>
      </c>
      <c r="J47" s="48">
        <v>-6347404429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29072211447</v>
      </c>
      <c r="J48" s="48">
        <v>29072211447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-26746050551</v>
      </c>
      <c r="J50" s="53">
        <f>SUM(J52:J56)</f>
        <v>-26481238994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-268866810</v>
      </c>
      <c r="J52" s="48">
        <v>-707870936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-26477183741</v>
      </c>
      <c r="J53" s="48">
        <v>-25773368058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10015190286</v>
      </c>
      <c r="J63" s="53">
        <f>J44+J50+J58</f>
        <v>9310539708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15853380266</v>
      </c>
      <c r="J65" s="53">
        <f>J40+J63</f>
        <v>15813239500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84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83</v>
      </c>
      <c r="D74" s="81"/>
      <c r="E74" s="40"/>
      <c r="F74" s="71"/>
      <c r="G74" s="81" t="s">
        <v>80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45.75">
      <c r="A3" s="94" t="s">
        <v>5</v>
      </c>
      <c r="B3" s="94"/>
      <c r="C3" s="94"/>
      <c r="D3" s="94"/>
      <c r="E3" s="13" t="str">
        <f>ESF!C7</f>
        <v>FONDO NACIONAL DE FOMENTO AL TURISMO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39889062</v>
      </c>
    </row>
    <row r="8" spans="1:5" ht="15">
      <c r="A8" s="102"/>
      <c r="B8" s="103"/>
      <c r="C8" s="95" t="s">
        <v>13</v>
      </c>
      <c r="D8" s="95"/>
      <c r="E8" s="8">
        <f>ESF!D19</f>
        <v>349842137</v>
      </c>
    </row>
    <row r="9" spans="1:5" ht="15">
      <c r="A9" s="102"/>
      <c r="B9" s="103"/>
      <c r="C9" s="95" t="s">
        <v>15</v>
      </c>
      <c r="D9" s="95"/>
      <c r="E9" s="8">
        <f>ESF!D20</f>
        <v>42811095</v>
      </c>
    </row>
    <row r="10" spans="1:5" ht="15">
      <c r="A10" s="102"/>
      <c r="B10" s="103"/>
      <c r="C10" s="95" t="s">
        <v>17</v>
      </c>
      <c r="D10" s="95"/>
      <c r="E10" s="8">
        <f>ESF!D21</f>
        <v>13231575273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13664117567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321471205</v>
      </c>
    </row>
    <row r="17" spans="1:5" ht="15">
      <c r="A17" s="102"/>
      <c r="B17" s="103"/>
      <c r="C17" s="95" t="s">
        <v>34</v>
      </c>
      <c r="D17" s="95"/>
      <c r="E17" s="8">
        <f>ESF!D33</f>
        <v>2494790080</v>
      </c>
    </row>
    <row r="18" spans="1:5" ht="15">
      <c r="A18" s="102"/>
      <c r="B18" s="103"/>
      <c r="C18" s="95" t="s">
        <v>36</v>
      </c>
      <c r="D18" s="95"/>
      <c r="E18" s="8">
        <f>ESF!D34</f>
        <v>1515099080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-2395450406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253352740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2189262699</v>
      </c>
    </row>
    <row r="25" spans="1:5" ht="15.75" thickBot="1">
      <c r="A25" s="102"/>
      <c r="B25" s="2"/>
      <c r="C25" s="100" t="s">
        <v>49</v>
      </c>
      <c r="D25" s="100"/>
      <c r="E25" s="9">
        <f>ESF!D43</f>
        <v>15853380266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207053151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252087549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5774585</v>
      </c>
    </row>
    <row r="31" spans="1:5" ht="15">
      <c r="A31" s="102"/>
      <c r="B31" s="103"/>
      <c r="C31" s="95" t="s">
        <v>22</v>
      </c>
      <c r="D31" s="95"/>
      <c r="E31" s="8">
        <f>ESF!I23</f>
        <v>50495035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515410320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3758033922</v>
      </c>
    </row>
    <row r="38" spans="1:5" ht="15">
      <c r="A38" s="102"/>
      <c r="B38" s="103"/>
      <c r="C38" s="95" t="s">
        <v>37</v>
      </c>
      <c r="D38" s="95"/>
      <c r="E38" s="8">
        <f>ESF!I34</f>
        <v>445798701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1118947037</v>
      </c>
    </row>
    <row r="41" spans="1:5" ht="15.75" thickBot="1">
      <c r="A41" s="102"/>
      <c r="B41" s="2"/>
      <c r="C41" s="100" t="s">
        <v>44</v>
      </c>
      <c r="D41" s="100"/>
      <c r="E41" s="9">
        <f>ESF!I38</f>
        <v>5322779660</v>
      </c>
    </row>
    <row r="42" spans="1:5" ht="15.75" thickBot="1">
      <c r="A42" s="102"/>
      <c r="B42" s="2"/>
      <c r="C42" s="100" t="s">
        <v>46</v>
      </c>
      <c r="D42" s="100"/>
      <c r="E42" s="9">
        <f>ESF!I40</f>
        <v>5838189980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36761240837</v>
      </c>
    </row>
    <row r="44" spans="1:5" ht="15">
      <c r="A44" s="3"/>
      <c r="B44" s="103"/>
      <c r="C44" s="95" t="s">
        <v>51</v>
      </c>
      <c r="D44" s="95"/>
      <c r="E44" s="8">
        <f>ESF!I46</f>
        <v>14304807023</v>
      </c>
    </row>
    <row r="45" spans="1:5" ht="15">
      <c r="A45" s="3"/>
      <c r="B45" s="103"/>
      <c r="C45" s="95" t="s">
        <v>52</v>
      </c>
      <c r="D45" s="95"/>
      <c r="E45" s="8">
        <f>ESF!I47</f>
        <v>-6615777633</v>
      </c>
    </row>
    <row r="46" spans="1:5" ht="15">
      <c r="A46" s="3"/>
      <c r="B46" s="103"/>
      <c r="C46" s="95" t="s">
        <v>53</v>
      </c>
      <c r="D46" s="95"/>
      <c r="E46" s="8">
        <f>ESF!I48</f>
        <v>29072211447</v>
      </c>
    </row>
    <row r="47" spans="1:5" ht="15">
      <c r="A47" s="3"/>
      <c r="B47" s="103"/>
      <c r="C47" s="96" t="s">
        <v>54</v>
      </c>
      <c r="D47" s="96"/>
      <c r="E47" s="10">
        <f>ESF!I50</f>
        <v>-26746050551</v>
      </c>
    </row>
    <row r="48" spans="1:5" ht="15">
      <c r="A48" s="3"/>
      <c r="B48" s="103"/>
      <c r="C48" s="95" t="s">
        <v>55</v>
      </c>
      <c r="D48" s="95"/>
      <c r="E48" s="8">
        <f>ESF!I52</f>
        <v>-268866810</v>
      </c>
    </row>
    <row r="49" spans="1:5" ht="15">
      <c r="A49" s="3"/>
      <c r="B49" s="103"/>
      <c r="C49" s="95" t="s">
        <v>56</v>
      </c>
      <c r="D49" s="95"/>
      <c r="E49" s="8">
        <f>ESF!I53</f>
        <v>-26477183741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10015190286</v>
      </c>
    </row>
    <row r="57" spans="1:5" ht="15.75" thickBot="1">
      <c r="A57" s="3"/>
      <c r="B57" s="2"/>
      <c r="C57" s="100" t="s">
        <v>64</v>
      </c>
      <c r="D57" s="100"/>
      <c r="E57" s="9">
        <f>ESF!I65</f>
        <v>15853380266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99761667</v>
      </c>
    </row>
    <row r="60" spans="1:5" ht="15">
      <c r="A60" s="102"/>
      <c r="B60" s="103"/>
      <c r="C60" s="95" t="s">
        <v>13</v>
      </c>
      <c r="D60" s="95"/>
      <c r="E60" s="8">
        <f>ESF!E19</f>
        <v>333410073</v>
      </c>
    </row>
    <row r="61" spans="1:5" ht="15">
      <c r="A61" s="102"/>
      <c r="B61" s="103"/>
      <c r="C61" s="95" t="s">
        <v>15</v>
      </c>
      <c r="D61" s="95"/>
      <c r="E61" s="8">
        <f>ESF!E20</f>
        <v>160494361</v>
      </c>
    </row>
    <row r="62" spans="1:5" ht="15">
      <c r="A62" s="102"/>
      <c r="B62" s="103"/>
      <c r="C62" s="95" t="s">
        <v>17</v>
      </c>
      <c r="D62" s="95"/>
      <c r="E62" s="8">
        <f>ESF!E21</f>
        <v>12934136315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13527802416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300728213</v>
      </c>
    </row>
    <row r="69" spans="1:5" ht="15">
      <c r="A69" s="102"/>
      <c r="B69" s="103"/>
      <c r="C69" s="95" t="s">
        <v>34</v>
      </c>
      <c r="D69" s="95"/>
      <c r="E69" s="8">
        <f>ESF!E33</f>
        <v>2496537500</v>
      </c>
    </row>
    <row r="70" spans="1:5" ht="15">
      <c r="A70" s="102"/>
      <c r="B70" s="103"/>
      <c r="C70" s="95" t="s">
        <v>36</v>
      </c>
      <c r="D70" s="95"/>
      <c r="E70" s="8">
        <f>ESF!E34</f>
        <v>1588255158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-2389710928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289627141</v>
      </c>
    </row>
    <row r="76" spans="1:5" ht="15.75" thickBot="1">
      <c r="A76" s="102"/>
      <c r="B76" s="4"/>
      <c r="C76" s="100" t="s">
        <v>47</v>
      </c>
      <c r="D76" s="100"/>
      <c r="E76" s="9">
        <f>ESF!E41</f>
        <v>2285437084</v>
      </c>
    </row>
    <row r="77" spans="1:5" ht="15.75" thickBot="1">
      <c r="A77" s="102"/>
      <c r="B77" s="2"/>
      <c r="C77" s="100" t="s">
        <v>49</v>
      </c>
      <c r="D77" s="100"/>
      <c r="E77" s="9">
        <f>ESF!E43</f>
        <v>15813239500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224885381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248071541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10279241</v>
      </c>
    </row>
    <row r="83" spans="1:5" ht="15">
      <c r="A83" s="102"/>
      <c r="B83" s="103"/>
      <c r="C83" s="95" t="s">
        <v>22</v>
      </c>
      <c r="D83" s="95"/>
      <c r="E83" s="8">
        <f>ESF!J23</f>
        <v>41788675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525024838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3686059276</v>
      </c>
    </row>
    <row r="90" spans="1:5" ht="15">
      <c r="A90" s="102"/>
      <c r="B90" s="103"/>
      <c r="C90" s="95" t="s">
        <v>37</v>
      </c>
      <c r="D90" s="95"/>
      <c r="E90" s="8">
        <f>ESF!J34</f>
        <v>711745858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1579869820</v>
      </c>
    </row>
    <row r="93" spans="1:5" ht="15.75" thickBot="1">
      <c r="A93" s="102"/>
      <c r="B93" s="2"/>
      <c r="C93" s="100" t="s">
        <v>44</v>
      </c>
      <c r="D93" s="100"/>
      <c r="E93" s="9">
        <f>ESF!J38</f>
        <v>5977674954</v>
      </c>
    </row>
    <row r="94" spans="1:5" ht="15.75" thickBot="1">
      <c r="A94" s="102"/>
      <c r="B94" s="2"/>
      <c r="C94" s="100" t="s">
        <v>46</v>
      </c>
      <c r="D94" s="100"/>
      <c r="E94" s="9">
        <f>ESF!J40</f>
        <v>6502699792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35791778702</v>
      </c>
    </row>
    <row r="96" spans="1:5" ht="15">
      <c r="A96" s="3"/>
      <c r="B96" s="103"/>
      <c r="C96" s="95" t="s">
        <v>51</v>
      </c>
      <c r="D96" s="95"/>
      <c r="E96" s="8">
        <f>ESF!J46</f>
        <v>13066971684</v>
      </c>
    </row>
    <row r="97" spans="1:5" ht="15">
      <c r="A97" s="3"/>
      <c r="B97" s="103"/>
      <c r="C97" s="95" t="s">
        <v>52</v>
      </c>
      <c r="D97" s="95"/>
      <c r="E97" s="8">
        <f>ESF!J47</f>
        <v>-6347404429</v>
      </c>
    </row>
    <row r="98" spans="1:5" ht="15">
      <c r="A98" s="3"/>
      <c r="B98" s="103"/>
      <c r="C98" s="95" t="s">
        <v>53</v>
      </c>
      <c r="D98" s="95"/>
      <c r="E98" s="8">
        <f>ESF!J48</f>
        <v>29072211447</v>
      </c>
    </row>
    <row r="99" spans="1:5" ht="15">
      <c r="A99" s="3"/>
      <c r="B99" s="103"/>
      <c r="C99" s="96" t="s">
        <v>54</v>
      </c>
      <c r="D99" s="96"/>
      <c r="E99" s="10">
        <f>ESF!J50</f>
        <v>-26481238994</v>
      </c>
    </row>
    <row r="100" spans="1:5" ht="15">
      <c r="A100" s="3"/>
      <c r="B100" s="103"/>
      <c r="C100" s="95" t="s">
        <v>55</v>
      </c>
      <c r="D100" s="95"/>
      <c r="E100" s="8">
        <f>ESF!J52</f>
        <v>-707870936</v>
      </c>
    </row>
    <row r="101" spans="1:5" ht="15">
      <c r="A101" s="3"/>
      <c r="B101" s="103"/>
      <c r="C101" s="95" t="s">
        <v>56</v>
      </c>
      <c r="D101" s="95"/>
      <c r="E101" s="8">
        <f>ESF!J53</f>
        <v>-25773368058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9310539708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15813239500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Autorizó: Francisco Hernández Barrios</v>
      </c>
    </row>
    <row r="111" spans="1:5" ht="15">
      <c r="A111" s="3"/>
      <c r="B111" s="2"/>
      <c r="C111" s="105"/>
      <c r="D111" s="5" t="s">
        <v>66</v>
      </c>
      <c r="E111" s="10" t="str">
        <f>ESF!C74</f>
        <v>Subdirector de Recursos Financieros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Elaboró: Lic. Alejandra Cortés Luna</v>
      </c>
    </row>
    <row r="113" spans="1:5" ht="15">
      <c r="A113" s="3"/>
      <c r="B113" s="2"/>
      <c r="C113" s="105"/>
      <c r="D113" s="5" t="s">
        <v>66</v>
      </c>
      <c r="E113" s="10" t="str">
        <f>ESF!G74</f>
        <v>Gerente de Contabilidad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45.75">
      <c r="A115" s="94" t="s">
        <v>5</v>
      </c>
      <c r="B115" s="94"/>
      <c r="C115" s="94"/>
      <c r="D115" s="94"/>
      <c r="E115" s="13" t="str">
        <f>'[1]ECSF'!C7</f>
        <v>FONDO NACIONAL DE FOMENTO AL TURISMO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294473248</v>
      </c>
    </row>
    <row r="119" spans="2:5" ht="15">
      <c r="B119" s="97"/>
      <c r="C119" s="96" t="s">
        <v>9</v>
      </c>
      <c r="D119" s="96"/>
      <c r="E119" s="11">
        <f>'[1]ECSF'!D16</f>
        <v>177555871</v>
      </c>
    </row>
    <row r="120" spans="2:5" ht="15">
      <c r="B120" s="97"/>
      <c r="C120" s="95" t="s">
        <v>11</v>
      </c>
      <c r="D120" s="95"/>
      <c r="E120" s="12">
        <f>'[1]ECSF'!D18</f>
        <v>59872605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117683266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116917377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1747420</v>
      </c>
    </row>
    <row r="131" spans="2:5" ht="15">
      <c r="B131" s="97"/>
      <c r="C131" s="95" t="s">
        <v>36</v>
      </c>
      <c r="D131" s="95"/>
      <c r="E131" s="12">
        <f>'[1]ECSF'!D31</f>
        <v>73156078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5739478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36274401</v>
      </c>
    </row>
    <row r="137" spans="2:5" ht="15">
      <c r="B137" s="97"/>
      <c r="C137" s="96" t="s">
        <v>8</v>
      </c>
      <c r="D137" s="96"/>
      <c r="E137" s="11">
        <f>'[1]ECSF'!I14</f>
        <v>84697014</v>
      </c>
    </row>
    <row r="138" spans="2:5" ht="15">
      <c r="B138" s="97"/>
      <c r="C138" s="96" t="s">
        <v>10</v>
      </c>
      <c r="D138" s="96"/>
      <c r="E138" s="11">
        <f>'[1]ECSF'!I16</f>
        <v>12722368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4016008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8706360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71974646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71974646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1676839465</v>
      </c>
    </row>
    <row r="155" spans="2:5" ht="15">
      <c r="B155" s="97"/>
      <c r="C155" s="96" t="s">
        <v>50</v>
      </c>
      <c r="D155" s="96"/>
      <c r="E155" s="11">
        <f>'[1]ECSF'!I38</f>
        <v>1237835339</v>
      </c>
    </row>
    <row r="156" spans="2:5" ht="15">
      <c r="B156" s="97"/>
      <c r="C156" s="95" t="s">
        <v>51</v>
      </c>
      <c r="D156" s="95"/>
      <c r="E156" s="12">
        <f>'[1]ECSF'!I40</f>
        <v>1237835339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439004126</v>
      </c>
    </row>
    <row r="160" spans="2:5" ht="15">
      <c r="B160" s="97"/>
      <c r="C160" s="95" t="s">
        <v>55</v>
      </c>
      <c r="D160" s="95"/>
      <c r="E160" s="12">
        <f>'[1]ECSF'!I46</f>
        <v>439004126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334614014</v>
      </c>
    </row>
    <row r="169" spans="2:5" ht="15" customHeight="1">
      <c r="B169" s="97"/>
      <c r="C169" s="96" t="s">
        <v>9</v>
      </c>
      <c r="D169" s="96"/>
      <c r="E169" s="11">
        <f>'[1]ECSF'!E16</f>
        <v>313871022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16432064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297438958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20742992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20742992</v>
      </c>
    </row>
    <row r="180" spans="2:5" ht="15" customHeight="1">
      <c r="B180" s="97"/>
      <c r="C180" s="95" t="s">
        <v>34</v>
      </c>
      <c r="D180" s="95"/>
      <c r="E180" s="12">
        <f>'[1]ECSF'!E30</f>
        <v>0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749206826</v>
      </c>
    </row>
    <row r="188" spans="2:5" ht="15">
      <c r="B188" s="97"/>
      <c r="C188" s="96" t="s">
        <v>10</v>
      </c>
      <c r="D188" s="96"/>
      <c r="E188" s="11">
        <f>'[1]ECSF'!J16</f>
        <v>22336886</v>
      </c>
    </row>
    <row r="189" spans="2:5" ht="15">
      <c r="B189" s="97"/>
      <c r="C189" s="95" t="s">
        <v>12</v>
      </c>
      <c r="D189" s="95"/>
      <c r="E189" s="12">
        <f>'[1]ECSF'!J18</f>
        <v>17832230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4504656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726869940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265947157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460922783</v>
      </c>
    </row>
    <row r="204" spans="2:5" ht="15" customHeight="1">
      <c r="B204" s="97"/>
      <c r="C204" s="96" t="s">
        <v>48</v>
      </c>
      <c r="D204" s="96"/>
      <c r="E204" s="11">
        <f>'[1]ECSF'!J36</f>
        <v>972188887</v>
      </c>
    </row>
    <row r="205" spans="2:5" ht="15" customHeight="1">
      <c r="B205" s="97"/>
      <c r="C205" s="96" t="s">
        <v>50</v>
      </c>
      <c r="D205" s="96"/>
      <c r="E205" s="11">
        <f>'[1]ECSF'!J38</f>
        <v>268373204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268373204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703815683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703815683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Autorizó: Francisco Hernández Barrios</v>
      </c>
    </row>
    <row r="219" spans="3:5" ht="15">
      <c r="C219" s="105"/>
      <c r="D219" s="5" t="s">
        <v>66</v>
      </c>
      <c r="E219" s="15" t="str">
        <f>'[1]ECSF'!C63</f>
        <v>Subdirector de Recursos Financieros</v>
      </c>
    </row>
    <row r="220" spans="3:5" ht="15">
      <c r="C220" s="105" t="s">
        <v>75</v>
      </c>
      <c r="D220" s="5" t="s">
        <v>65</v>
      </c>
      <c r="E220" s="15" t="str">
        <f>'[1]ECSF'!G62</f>
        <v>Elaboró: Lic. Alejandra Cortés Luna</v>
      </c>
    </row>
    <row r="221" spans="3:5" ht="15">
      <c r="C221" s="105"/>
      <c r="D221" s="5" t="s">
        <v>66</v>
      </c>
      <c r="E221" s="15" t="str">
        <f>'[1]ECSF'!G63</f>
        <v>Gerente de Contabilidad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selene_villegas</cp:lastModifiedBy>
  <cp:lastPrinted>2014-03-15T00:09:37Z</cp:lastPrinted>
  <dcterms:created xsi:type="dcterms:W3CDTF">2014-01-27T16:27:43Z</dcterms:created>
  <dcterms:modified xsi:type="dcterms:W3CDTF">2014-03-20T17:39:17Z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