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326" windowWidth="20190" windowHeight="12405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<sst xmlns="http://schemas.openxmlformats.org/spreadsheetml/2006/main" count="161" uniqueCount="41">
  <si>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</si>
  <si>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</si>
  <si>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</si>
  <si>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</si>
  <si>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</si>
  <si>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</si>
  <si>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</si>
  <si>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</si>
  <si>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</si>
  <si>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</si>
  <si>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</si>
  <si>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</si>
  <si>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</si>
  <si>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</si>
  <si>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</si>
  <si>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</si>
  <si>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</si>
  <si>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</si>
  <si>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</si>
  <si>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</si>
  <si>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</si>
  <si>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</si>
  <si>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</si>
  <si>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</si>
  <si>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</si>
  <si>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</si>
  <si>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</si>
  <si>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</si>
  <si>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</si>
  <si>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</si>
  <si>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</si>
  <si>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</si>
  <si>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</si>
  <si>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</si>
  <si>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</si>
  <si>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</si>
  <si>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FONDO NACIONAL DE FOMENTO AL TURISMO</t>
  </si>
  <si>
    <t>Gerente de Contabilidad</t>
  </si>
  <si>
    <t>Elaboró: Lic. Alejandra Cortés Luna</t>
  </si>
  <si>
    <t>Subdirector de Recursos Financieros</t>
  </si>
  <si>
    <t>Autorizó: Francisco Hernández Barrios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</si>
</sst>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0">
      <selection activeCell="F35" sqref="F35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35791778702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35791778702</v>
      </c>
      <c r="I16" s="34"/>
    </row>
    <row r="17" spans="1:9" ht="13.5">
      <c r="A17" s="30"/>
      <c r="B17" s="55" t="s">
        <v>14</v>
      </c>
      <c r="C17" s="55"/>
      <c r="D17" s="41">
        <v>48289755684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48289755684</v>
      </c>
      <c r="I17" s="34"/>
    </row>
    <row r="18" spans="1:9" ht="13.5">
      <c r="A18" s="30"/>
      <c r="B18" s="55" t="s">
        <v>15</v>
      </c>
      <c r="C18" s="55"/>
      <c r="D18" s="41">
        <v>-12497976982</v>
      </c>
      <c r="E18" s="41">
        <v>0</v>
      </c>
      <c r="F18" s="41">
        <v>0</v>
      </c>
      <c r="G18" s="41">
        <v>0</v>
      </c>
      <c r="H18" s="39">
        <f t="shared" si="0"/>
        <v>-12497976982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-25745438932</v>
      </c>
      <c r="F21" s="40">
        <f>SUM(F22:F25)</f>
        <v>-707870936</v>
      </c>
      <c r="G21" s="40">
        <f>SUM(G22:G25)</f>
        <v>-27929126</v>
      </c>
      <c r="H21" s="40">
        <f t="shared" si="0"/>
        <v>-26481238994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-707870936</v>
      </c>
      <c r="G22" s="41">
        <v>0</v>
      </c>
      <c r="H22" s="39">
        <f t="shared" si="0"/>
        <v>-707870936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-25745438932</v>
      </c>
      <c r="F23" s="41">
        <v>0</v>
      </c>
      <c r="G23" s="41">
        <v>0</v>
      </c>
      <c r="H23" s="39">
        <f t="shared" si="0"/>
        <v>-25745438932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0</v>
      </c>
      <c r="F24" s="41">
        <v>0</v>
      </c>
      <c r="G24" s="41">
        <v>-27929126</v>
      </c>
      <c r="H24" s="39">
        <f t="shared" si="0"/>
        <v>-27929126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35791778702</v>
      </c>
      <c r="E27" s="42">
        <f>E14+E16+E21</f>
        <v>-25745438932</v>
      </c>
      <c r="F27" s="42">
        <f>F14+F16+F21</f>
        <v>-707870936</v>
      </c>
      <c r="G27" s="42">
        <f>G14+G16+G21</f>
        <v>-27929126</v>
      </c>
      <c r="H27" s="42">
        <f>SUM(D27:G27)</f>
        <v>9310539708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973302009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973302009</v>
      </c>
      <c r="I29" s="34"/>
    </row>
    <row r="30" spans="1:9" ht="13.5">
      <c r="A30" s="30"/>
      <c r="B30" s="55" t="s">
        <v>24</v>
      </c>
      <c r="C30" s="55"/>
      <c r="D30" s="41">
        <v>1241675213</v>
      </c>
      <c r="E30" s="41">
        <v>0</v>
      </c>
      <c r="F30" s="41">
        <v>0</v>
      </c>
      <c r="G30" s="41">
        <v>0</v>
      </c>
      <c r="H30" s="39">
        <f>SUM(D30:G30)</f>
        <v>1241675213</v>
      </c>
      <c r="I30" s="34"/>
    </row>
    <row r="31" spans="1:9" ht="13.5">
      <c r="A31" s="30"/>
      <c r="B31" s="55" t="s">
        <v>15</v>
      </c>
      <c r="C31" s="55"/>
      <c r="D31" s="41">
        <v>-268373204</v>
      </c>
      <c r="E31" s="41">
        <v>0</v>
      </c>
      <c r="F31" s="41">
        <v>0</v>
      </c>
      <c r="G31" s="41">
        <v>0</v>
      </c>
      <c r="H31" s="39">
        <f>SUM(D31:G31)</f>
        <v>-268373204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-3839874</v>
      </c>
      <c r="E34" s="40">
        <f>SUM(E35:E38)</f>
        <v>-707870936</v>
      </c>
      <c r="F34" s="40">
        <f>SUM(F35:F38)</f>
        <v>439004125.84000015</v>
      </c>
      <c r="G34" s="40">
        <f>SUM(G35:G38)</f>
        <v>4055253</v>
      </c>
      <c r="H34" s="40">
        <f>SUM(D34:G34)</f>
        <v>-268651431.15999985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-268866810.15999985</v>
      </c>
      <c r="G35" s="41">
        <v>0</v>
      </c>
      <c r="H35" s="39">
        <f>SUM(D35:G35)</f>
        <v>-268866810.15999985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-707870936</v>
      </c>
      <c r="F36" s="41">
        <v>707870936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-3839874</v>
      </c>
      <c r="E37" s="41"/>
      <c r="F37" s="41"/>
      <c r="G37" s="41">
        <v>4055253</v>
      </c>
      <c r="H37" s="39">
        <f>SUM(D37:G37)</f>
        <v>215379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36761240837</v>
      </c>
      <c r="E40" s="44">
        <f>E27+E29+E34</f>
        <v>-26453309868</v>
      </c>
      <c r="F40" s="44">
        <f>F27+F29+F34</f>
        <v>-268866810.15999985</v>
      </c>
      <c r="G40" s="44">
        <f>G27+G29+G34</f>
        <v>-23873873</v>
      </c>
      <c r="H40" s="44">
        <f>SUM(D40:G40)</f>
        <v>10015190285.84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40</v>
      </c>
      <c r="D46" s="52"/>
      <c r="E46" s="12"/>
      <c r="F46" s="12"/>
      <c r="G46" s="52" t="s">
        <v>38</v>
      </c>
      <c r="H46" s="52"/>
      <c r="I46" s="15"/>
      <c r="J46" s="12"/>
    </row>
    <row r="47" spans="1:10" ht="13.5" customHeight="1">
      <c r="A47" s="8"/>
      <c r="B47" s="16"/>
      <c r="C47" s="53" t="s">
        <v>39</v>
      </c>
      <c r="D47" s="53"/>
      <c r="E47" s="17"/>
      <c r="F47" s="17"/>
      <c r="G47" s="53" t="s">
        <v>37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45.75">
      <c r="B3" s="72" t="s">
        <v>5</v>
      </c>
      <c r="C3" s="72"/>
      <c r="D3" s="72"/>
      <c r="E3" s="5" t="str">
        <f>EVHP!C8</f>
        <v>FONDO NACIONAL DE FOMENTO AL TURISMO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35791778702</v>
      </c>
    </row>
    <row r="8" spans="2:5" ht="15">
      <c r="B8" s="67"/>
      <c r="C8" s="68" t="s">
        <v>14</v>
      </c>
      <c r="D8" s="68"/>
      <c r="E8" s="3">
        <f>EVHP!D17</f>
        <v>48289755684</v>
      </c>
    </row>
    <row r="9" spans="2:5" ht="15">
      <c r="B9" s="67"/>
      <c r="C9" s="68" t="s">
        <v>15</v>
      </c>
      <c r="D9" s="68"/>
      <c r="E9" s="3">
        <f>EVHP!D18</f>
        <v>-12497976982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35791778702</v>
      </c>
    </row>
    <row r="17" spans="2:5" ht="34.5" customHeight="1">
      <c r="B17" s="67"/>
      <c r="C17" s="70" t="s">
        <v>23</v>
      </c>
      <c r="D17" s="70"/>
      <c r="E17" s="2">
        <f>EVHP!D29</f>
        <v>973302009</v>
      </c>
    </row>
    <row r="18" spans="2:5" ht="15">
      <c r="B18" s="67"/>
      <c r="C18" s="68" t="s">
        <v>24</v>
      </c>
      <c r="D18" s="68"/>
      <c r="E18" s="3">
        <f>EVHP!D30</f>
        <v>1241675213</v>
      </c>
    </row>
    <row r="19" spans="2:5" ht="15">
      <c r="B19" s="67"/>
      <c r="C19" s="68" t="s">
        <v>15</v>
      </c>
      <c r="D19" s="68"/>
      <c r="E19" s="3">
        <f>EVHP!D31</f>
        <v>-268373204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-3839874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-3839874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36761240837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-25745438932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-25745438932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-25745438932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-707870936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-707870936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-26453309868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-707870936</v>
      </c>
    </row>
    <row r="54" spans="2:5" ht="15">
      <c r="B54" s="66"/>
      <c r="C54" s="68" t="s">
        <v>18</v>
      </c>
      <c r="D54" s="68"/>
      <c r="E54" s="3">
        <f>EVHP!F22</f>
        <v>-707870936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-707870936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439004125.84000015</v>
      </c>
    </row>
    <row r="64" spans="2:5" ht="15">
      <c r="B64" s="66"/>
      <c r="C64" s="68" t="s">
        <v>18</v>
      </c>
      <c r="D64" s="68"/>
      <c r="E64" s="3">
        <f>EVHP!F35</f>
        <v>-268866810.15999985</v>
      </c>
    </row>
    <row r="65" spans="2:5" ht="15">
      <c r="B65" s="66"/>
      <c r="C65" s="68" t="s">
        <v>19</v>
      </c>
      <c r="D65" s="68"/>
      <c r="E65" s="3">
        <f>EVHP!F36</f>
        <v>707870936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-268866810.15999985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-27929126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-27929126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-27929126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4055253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4055253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-23873873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35791778702</v>
      </c>
    </row>
    <row r="92" spans="2:5" ht="15">
      <c r="B92" s="67"/>
      <c r="C92" s="68" t="s">
        <v>14</v>
      </c>
      <c r="D92" s="68"/>
      <c r="E92" s="3">
        <f>EVHP!H17</f>
        <v>48289755684</v>
      </c>
    </row>
    <row r="93" spans="2:5" ht="15">
      <c r="B93" s="67"/>
      <c r="C93" s="68" t="s">
        <v>15</v>
      </c>
      <c r="D93" s="68"/>
      <c r="E93" s="3">
        <f>EVHP!H18</f>
        <v>-12497976982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-26481238994</v>
      </c>
    </row>
    <row r="96" spans="2:5" ht="15">
      <c r="B96" s="67"/>
      <c r="C96" s="68" t="s">
        <v>18</v>
      </c>
      <c r="D96" s="68"/>
      <c r="E96" s="3">
        <f>EVHP!H22</f>
        <v>-707870936</v>
      </c>
    </row>
    <row r="97" spans="2:5" ht="15">
      <c r="B97" s="67"/>
      <c r="C97" s="68" t="s">
        <v>19</v>
      </c>
      <c r="D97" s="68"/>
      <c r="E97" s="3">
        <f>EVHP!H23</f>
        <v>-25745438932</v>
      </c>
    </row>
    <row r="98" spans="2:5" ht="15">
      <c r="B98" s="67"/>
      <c r="C98" s="68" t="s">
        <v>20</v>
      </c>
      <c r="D98" s="68"/>
      <c r="E98" s="3">
        <f>EVHP!H24</f>
        <v>-27929126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35791778702</v>
      </c>
    </row>
    <row r="101" spans="2:5" ht="15">
      <c r="B101" s="67"/>
      <c r="C101" s="70" t="s">
        <v>23</v>
      </c>
      <c r="D101" s="70"/>
      <c r="E101" s="2">
        <f>SUM(E17:H17)</f>
        <v>973302009</v>
      </c>
    </row>
    <row r="102" spans="2:5" ht="15">
      <c r="B102" s="67"/>
      <c r="C102" s="68" t="s">
        <v>24</v>
      </c>
      <c r="D102" s="68"/>
      <c r="E102" s="3">
        <f>EVHP!H30</f>
        <v>1241675213</v>
      </c>
    </row>
    <row r="103" spans="2:5" ht="15">
      <c r="B103" s="67"/>
      <c r="C103" s="68" t="s">
        <v>15</v>
      </c>
      <c r="D103" s="68"/>
      <c r="E103" s="3">
        <f>EVHP!H31</f>
        <v>-268373204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-268651431.15999985</v>
      </c>
    </row>
    <row r="106" spans="2:5" ht="15">
      <c r="B106" s="67"/>
      <c r="C106" s="68" t="s">
        <v>18</v>
      </c>
      <c r="D106" s="68"/>
      <c r="E106" s="3">
        <f>EVHP!H35</f>
        <v>-268866810.15999985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215379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36761240837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Autorizó: Francisco Hernández Barrios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selene_villegas</cp:lastModifiedBy>
  <cp:lastPrinted>2014-03-15T00:12:13Z</cp:lastPrinted>
  <dcterms:created xsi:type="dcterms:W3CDTF">2014-01-27T17:49:52Z</dcterms:created>
  <dcterms:modified xsi:type="dcterms:W3CDTF">2014-03-20T17:37:10Z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