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9440" windowHeight="1176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INGR'!$A$1:$N$50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<sst xmlns="http://schemas.openxmlformats.org/spreadsheetml/2006/main" count="86" uniqueCount="55">
  <si>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</si>
  <si>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</si>
  <si>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</si>
  <si>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</si>
  <si>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</si>
  <si>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</si>
  <si>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</si>
  <si>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</si>
  <si>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</si>
  <si>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</si>
  <si>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</si>
  <si>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</si>
  <si>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</si>
  <si>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</si>
  <si>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</si>
  <si>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</si>
  <si>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</si>
  <si>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</si>
  <si>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</si>
  <si>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</si>
  <si>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</si>
  <si>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</si>
  <si>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</si>
  <si>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</si>
  <si>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</si>
  <si>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</si>
  <si>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</si>
  <si>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</si>
  <si>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</si>
  <si>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</si>
  <si>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</si>
  <si>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</si>
  <si>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</si>
  <si>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</si>
  <si>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</si>
  <si>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</si>
  <si>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</si>
  <si>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</si>
  <si>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</si>
  <si>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</si>
  <si>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</si>
  <si>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</si>
  <si>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</si>
  <si>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</si>
  <si>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</si>
  <si>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</si>
  <si>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</si>
  <si>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</si>
  <si>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</si>
  <si>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</si>
  <si>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</si>
  <si>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</si>
  <si>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</si>
  <si>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</si>
  <si>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FONDO NACIONAL DE FOMENTO AL TURISMO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</si>
</sst>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* #,##0.0_-;\-* #,##0.0_-;_-* &quot;-&quot;??_-;_-@_-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65" fontId="4" fillId="0" borderId="10" xfId="60" applyNumberFormat="1" applyFont="1" applyBorder="1" applyAlignment="1">
      <alignment horizontal="center"/>
      <protection/>
    </xf>
    <xf numFmtId="165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65" fontId="10" fillId="0" borderId="14" xfId="49" applyNumberFormat="1" applyFont="1" applyBorder="1" applyAlignment="1">
      <alignment horizontal="center"/>
    </xf>
    <xf numFmtId="0" fontId="10" fillId="0" borderId="14" xfId="60" applyFont="1" applyBorder="1" applyAlignment="1">
      <alignment horizontal="center"/>
      <protection/>
    </xf>
    <xf numFmtId="166" fontId="10" fillId="0" borderId="14" xfId="49" applyNumberFormat="1" applyFont="1" applyBorder="1" applyAlignment="1">
      <alignment horizontal="center"/>
    </xf>
    <xf numFmtId="165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165" fontId="13" fillId="0" borderId="14" xfId="49" applyNumberFormat="1" applyFont="1" applyBorder="1" applyAlignment="1">
      <alignment horizontal="center"/>
    </xf>
    <xf numFmtId="43" fontId="13" fillId="0" borderId="14" xfId="49" applyNumberFormat="1" applyFont="1" applyBorder="1" applyAlignment="1">
      <alignment horizontal="center"/>
    </xf>
    <xf numFmtId="165" fontId="13" fillId="0" borderId="17" xfId="49" applyNumberFormat="1" applyFont="1" applyBorder="1" applyAlignment="1">
      <alignment horizontal="center"/>
    </xf>
    <xf numFmtId="165" fontId="14" fillId="0" borderId="22" xfId="60" applyNumberFormat="1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2"/>
  <sheetViews>
    <sheetView showGridLines="0" showZeros="0" tabSelected="1" zoomScale="40" zoomScaleNormal="40" zoomScalePageLayoutView="0" workbookViewId="0" topLeftCell="C1">
      <selection activeCell="G21" sqref="G21:M26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/>
      <c r="E4" s="11" t="s">
        <v>54</v>
      </c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1" customFormat="1" ht="55.5" customHeight="1">
      <c r="C7" s="56"/>
      <c r="D7" s="57"/>
      <c r="E7" s="58"/>
      <c r="F7" s="59"/>
      <c r="G7" s="60" t="s">
        <v>3</v>
      </c>
      <c r="H7" s="60" t="s">
        <v>4</v>
      </c>
      <c r="I7" s="60" t="s">
        <v>3</v>
      </c>
      <c r="J7" s="60" t="s">
        <v>3</v>
      </c>
      <c r="K7" s="60" t="s">
        <v>3</v>
      </c>
      <c r="L7" s="60" t="s">
        <v>5</v>
      </c>
      <c r="M7" s="60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2"/>
      <c r="H10" s="52"/>
      <c r="I10" s="52"/>
      <c r="J10" s="52"/>
      <c r="K10" s="52"/>
      <c r="L10" s="52"/>
      <c r="M10" s="52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32</v>
      </c>
      <c r="G21" s="63">
        <v>971000000</v>
      </c>
      <c r="H21" s="63"/>
      <c r="I21" s="63">
        <v>971000000</v>
      </c>
      <c r="J21" s="63">
        <v>448603769</v>
      </c>
      <c r="K21" s="63">
        <v>448603769</v>
      </c>
      <c r="L21" s="64">
        <f>+K21/I21</f>
        <v>0.4620018218331617</v>
      </c>
      <c r="M21" s="63">
        <f>+K21-G21</f>
        <v>-522396231</v>
      </c>
      <c r="N21" s="38"/>
    </row>
    <row r="22" spans="3:14" ht="33.75" customHeight="1">
      <c r="C22" s="1"/>
      <c r="D22" s="23"/>
      <c r="E22" s="40">
        <v>8</v>
      </c>
      <c r="F22" s="41" t="s">
        <v>33</v>
      </c>
      <c r="G22" s="63"/>
      <c r="H22" s="63"/>
      <c r="I22" s="63"/>
      <c r="J22" s="63"/>
      <c r="K22" s="63"/>
      <c r="L22" s="63"/>
      <c r="M22" s="63"/>
      <c r="N22" s="38"/>
    </row>
    <row r="23" spans="3:14" s="5" customFormat="1" ht="33.75" customHeight="1">
      <c r="C23" s="1"/>
      <c r="D23" s="23"/>
      <c r="E23" s="40">
        <v>9</v>
      </c>
      <c r="F23" s="41" t="s">
        <v>34</v>
      </c>
      <c r="G23" s="63">
        <v>2042848602</v>
      </c>
      <c r="H23" s="63">
        <f>+I23-G23</f>
        <v>-373650912</v>
      </c>
      <c r="I23" s="63">
        <v>1669197690</v>
      </c>
      <c r="J23" s="63">
        <v>1791351437</v>
      </c>
      <c r="K23" s="63">
        <v>1678671617</v>
      </c>
      <c r="L23" s="64">
        <f>+K23/I23</f>
        <v>1.0056757369464129</v>
      </c>
      <c r="M23" s="63">
        <f>+K23-G23</f>
        <v>-364176985</v>
      </c>
      <c r="N23" s="38"/>
    </row>
    <row r="24" spans="3:14" ht="33.75" customHeight="1">
      <c r="C24" s="1"/>
      <c r="D24" s="23"/>
      <c r="E24" s="40">
        <v>10</v>
      </c>
      <c r="F24" s="41" t="s">
        <v>35</v>
      </c>
      <c r="G24" s="63">
        <v>600000000</v>
      </c>
      <c r="H24" s="63">
        <f>+I24-G24</f>
        <v>1518230448</v>
      </c>
      <c r="I24" s="63">
        <v>2118230448</v>
      </c>
      <c r="J24" s="63">
        <v>2115597058</v>
      </c>
      <c r="K24" s="63">
        <v>2115597058</v>
      </c>
      <c r="L24" s="64">
        <f>+K24/I24</f>
        <v>0.9987567972113297</v>
      </c>
      <c r="M24" s="63">
        <f>+K24-G24</f>
        <v>1515597058</v>
      </c>
      <c r="N24" s="38"/>
    </row>
    <row r="25" spans="3:14" ht="33.75" customHeight="1">
      <c r="C25" s="1"/>
      <c r="D25" s="24"/>
      <c r="E25" s="35"/>
      <c r="F25" s="36"/>
      <c r="G25" s="65"/>
      <c r="H25" s="65"/>
      <c r="I25" s="65"/>
      <c r="J25" s="65"/>
      <c r="K25" s="65"/>
      <c r="L25" s="65"/>
      <c r="M25" s="65"/>
      <c r="N25" s="38"/>
    </row>
    <row r="26" spans="1:14" ht="37.5" customHeight="1">
      <c r="A26" s="2" t="s">
        <v>23</v>
      </c>
      <c r="C26" s="1"/>
      <c r="D26" s="25"/>
      <c r="E26" s="37"/>
      <c r="F26" s="62" t="s">
        <v>36</v>
      </c>
      <c r="G26" s="66">
        <f>SUM(G21:G24)</f>
        <v>3613848602</v>
      </c>
      <c r="H26" s="66">
        <f>SUM(H21:H24)</f>
        <v>1144579536</v>
      </c>
      <c r="I26" s="66">
        <f>SUM(I21:I24)</f>
        <v>4758428138</v>
      </c>
      <c r="J26" s="66">
        <f>SUM(J21:J24)</f>
        <v>4355552264</v>
      </c>
      <c r="K26" s="66">
        <f>SUM(K21:K24)</f>
        <v>4242872444</v>
      </c>
      <c r="L26" s="64">
        <f>+K26/I26</f>
        <v>0.8916542019658005</v>
      </c>
      <c r="M26" s="66">
        <f>SUM(M21:M24)</f>
        <v>629023842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5"/>
      <c r="G28" s="60" t="s">
        <v>3</v>
      </c>
      <c r="H28" s="60" t="s">
        <v>4</v>
      </c>
      <c r="I28" s="60" t="s">
        <v>3</v>
      </c>
      <c r="J28" s="60" t="s">
        <v>3</v>
      </c>
      <c r="K28" s="60" t="s">
        <v>3</v>
      </c>
      <c r="L28" s="60" t="s">
        <v>5</v>
      </c>
      <c r="M28" s="60" t="s">
        <v>6</v>
      </c>
      <c r="N28" s="61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>
        <v>-2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49"/>
      <c r="H31" s="49"/>
      <c r="I31" s="49"/>
      <c r="J31" s="49"/>
      <c r="K31" s="49"/>
      <c r="L31" s="49"/>
      <c r="M31" s="49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0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0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0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0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1:14" ht="34.5" customHeight="1">
      <c r="A49" s="2" t="s">
        <v>23</v>
      </c>
      <c r="C49" s="1"/>
      <c r="D49" s="25"/>
      <c r="E49" s="31"/>
      <c r="F49" s="62" t="s">
        <v>36</v>
      </c>
      <c r="G49" s="51"/>
      <c r="H49" s="51"/>
      <c r="I49" s="51"/>
      <c r="J49" s="51"/>
      <c r="K49" s="51"/>
      <c r="L49" s="51"/>
      <c r="M49" s="51"/>
      <c r="N49" s="39"/>
    </row>
    <row r="50" spans="3:13" ht="27" customHeight="1">
      <c r="C50" s="1"/>
      <c r="D50" s="54"/>
      <c r="E50" s="53"/>
      <c r="F50" s="1"/>
      <c r="G50" s="3"/>
      <c r="H50" s="3"/>
      <c r="I50" s="3"/>
      <c r="J50" s="3"/>
      <c r="K50" s="3"/>
      <c r="L50" s="3"/>
      <c r="M50" s="3"/>
    </row>
    <row r="51" ht="27" customHeight="1"/>
    <row r="52" ht="27" customHeight="1">
      <c r="C52" s="7"/>
    </row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susana_escartin</dc:creator>
  <cp:keywords/>
  <dc:description/>
  <cp:lastModifiedBy>Alejandro Rebollar Delgado</cp:lastModifiedBy>
  <cp:lastPrinted>2014-04-08T00:05:17Z</cp:lastPrinted>
  <dcterms:created xsi:type="dcterms:W3CDTF">2014-02-18T18:42:36Z</dcterms:created>
  <dcterms:modified xsi:type="dcterms:W3CDTF">2014-04-15T00:08:16Z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