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9440" windowHeight="1173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ECONÓMICO'!$A$1:$L$85</definedName>
    <definedName name="DIFERENCIAS">#N/A</definedName>
    <definedName name="FORM" localSheetId="0">'MASC RESUMEN ECONÓMICO'!$A$85</definedName>
    <definedName name="FORM">#REF!</definedName>
    <definedName name="MASCARILLA">#REF!</definedName>
    <definedName name="_xlnm.Print_Titles" localSheetId="0">'MASC RESUMEN ECONÓMICO'!$6:$10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<sst xmlns="http://schemas.openxmlformats.org/spreadsheetml/2006/main" count="75" uniqueCount="73">
  <si>
    <t>(Pesos)</t>
  </si>
  <si>
    <t>*</t>
  </si>
  <si>
    <t>CUENTA DE LA HACIENDA PÚBLICA FEDERAL DE 2013</t>
  </si>
  <si>
    <t>Objeto del gasto</t>
  </si>
  <si>
    <t>Denominación</t>
  </si>
  <si>
    <t xml:space="preserve">   CLASIFICACIÓN ECONÓMICA</t>
  </si>
  <si>
    <t>APROBADO</t>
  </si>
  <si>
    <t>MODIFICADO
AUTORIZADO</t>
  </si>
  <si>
    <t>DEVENGADO</t>
  </si>
  <si>
    <t>ECONOMIÍAS</t>
  </si>
  <si>
    <t>ESTADO ANALÍTICO DEL EJERCICIO DEL PRESUPUESTO DE EGRESOS EN CLASIFICACIÓN ECONÓMICA Y POR OBJETO DEL GASTO</t>
  </si>
  <si>
    <t>PAGADO</t>
  </si>
  <si>
    <t>FONDO NACIONAL DE FOMENTO AL TURISMO</t>
  </si>
  <si>
    <t xml:space="preserve"> TOTAL</t>
  </si>
  <si>
    <t xml:space="preserve"> Gasto Corriente</t>
  </si>
  <si>
    <t xml:space="preserve"> Servicios Personales</t>
  </si>
  <si>
    <t xml:space="preserve">     1000 Servicios personales</t>
  </si>
  <si>
    <t xml:space="preserve">  1100 Remuneraciones al personal de carácter permanente</t>
  </si>
  <si>
    <t xml:space="preserve">  1300 Remuneraciones adicionales y especiales</t>
  </si>
  <si>
    <t xml:space="preserve">  1400 Seguridad social</t>
  </si>
  <si>
    <t xml:space="preserve">  1500 Otras prestaciones sociales y económicas</t>
  </si>
  <si>
    <t xml:space="preserve">  1600 Previsiones</t>
  </si>
  <si>
    <t xml:space="preserve"> Gasto de Operación</t>
  </si>
  <si>
    <t xml:space="preserve">     2000 Materiales y Suministros</t>
  </si>
  <si>
    <t>Alimentos y utencilios</t>
  </si>
  <si>
    <t>Materiales y artpiculos de construcción y de reparación</t>
  </si>
  <si>
    <t>Combustible, lubricantes y aditivos</t>
  </si>
  <si>
    <t>Productos químicos, farmaceúticos y de laboratorio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</si>
  <si>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</si>
  <si>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</si>
  <si>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</si>
  <si>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</si>
  <si>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</si>
  <si>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comunicación social y publicidad</t>
  </si>
  <si>
    <t>Servicios de traslado y viáticos</t>
  </si>
  <si>
    <t>Otros servicios generales</t>
  </si>
  <si>
    <t>Servicios oficiales</t>
  </si>
  <si>
    <t>Transferencias, asignaciones, subsidios y otras ayudas</t>
  </si>
  <si>
    <t>Pensiones y jubilaciones</t>
  </si>
  <si>
    <t xml:space="preserve"> Gasto de Inversión</t>
  </si>
  <si>
    <t xml:space="preserve"> Inversión Física</t>
  </si>
  <si>
    <t>Bienes muebles, inmuebles e intangibles</t>
  </si>
  <si>
    <t>Mobiliarios y equipo de administración</t>
  </si>
  <si>
    <t>Mobiliarios y equipo educacional y recreativo</t>
  </si>
  <si>
    <t>Vehículos y equipo de transporte</t>
  </si>
  <si>
    <t>Maquinaria, otros equipos y herramientas</t>
  </si>
  <si>
    <t>Bienes inmuebles</t>
  </si>
  <si>
    <t>Activos intagibles</t>
  </si>
  <si>
    <t>Inversión pública</t>
  </si>
  <si>
    <t>Obra pública en bienes propios</t>
  </si>
  <si>
    <t xml:space="preserve">  1200 Remuneraciones al personal de carácter transitorio</t>
  </si>
  <si>
    <t>Ayudas sociales</t>
  </si>
  <si>
    <t xml:space="preserve"> Otros Corrientes</t>
  </si>
  <si>
    <t xml:space="preserve"> Inversiones financiera</t>
  </si>
  <si>
    <t>Inversiones financieras y otras provisiones</t>
  </si>
  <si>
    <t>Compra de títulos y valores</t>
  </si>
  <si>
    <t>Materiales de administración, emisión de documentos y artículos oficiales</t>
  </si>
  <si>
    <t xml:space="preserve">Intereses, comisiones y gastos de la deuda </t>
  </si>
  <si>
    <t xml:space="preserve"> Costo Financiero</t>
  </si>
  <si>
    <t>Amortización del Crédito</t>
  </si>
  <si>
    <t xml:space="preserve"> Amortización del Crédito</t>
  </si>
  <si>
    <t>Amortización de la Deuda Pública</t>
  </si>
  <si>
    <t>Intereses de la Deuda Pública</t>
  </si>
  <si>
    <t>Comisiones de la Deuda Pública</t>
  </si>
  <si>
    <t>comercialización</t>
  </si>
  <si>
    <t xml:space="preserve">Materias primas y materiales de producción y </t>
  </si>
  <si>
    <t>deportivos</t>
  </si>
  <si>
    <t xml:space="preserve">Vestuario, blancos, prendas de protección y artículos </t>
  </si>
  <si>
    <t>servicios</t>
  </si>
  <si>
    <t xml:space="preserve">Servicios profesionales, científicos, técnicos y otros </t>
  </si>
  <si>
    <t>conservación</t>
  </si>
  <si>
    <t xml:space="preserve">Servicios de instalación, reparación, mantenimiento y </t>
  </si>
  <si>
    <t>Otros de inversión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</si>
</sst>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0#"/>
    <numFmt numFmtId="166" formatCode="00#"/>
    <numFmt numFmtId="167" formatCode="_-[$€-2]* #,##0.00_-;\-[$€-2]* #,##0.00_-;_-[$€-2]* &quot;-&quot;??_-"/>
  </numFmts>
  <fonts count="52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sz val="23.5"/>
      <name val="Arial"/>
      <family val="2"/>
    </font>
    <font>
      <sz val="22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vertical="center"/>
    </xf>
    <xf numFmtId="164" fontId="13" fillId="34" borderId="11" xfId="0" applyNumberFormat="1" applyFont="1" applyFill="1" applyBorder="1" applyAlignment="1">
      <alignment horizontal="centerContinuous" vertical="center"/>
    </xf>
    <xf numFmtId="164" fontId="4" fillId="34" borderId="0" xfId="0" applyNumberFormat="1" applyFont="1" applyFill="1" applyBorder="1" applyAlignment="1">
      <alignment horizontal="centerContinuous" vertical="center"/>
    </xf>
    <xf numFmtId="37" fontId="4" fillId="34" borderId="0" xfId="0" applyNumberFormat="1" applyFont="1" applyFill="1" applyBorder="1" applyAlignment="1">
      <alignment vertical="center"/>
    </xf>
    <xf numFmtId="164" fontId="13" fillId="34" borderId="0" xfId="0" applyNumberFormat="1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Continuous" vertical="center"/>
    </xf>
    <xf numFmtId="164" fontId="50" fillId="34" borderId="0" xfId="0" applyNumberFormat="1" applyFont="1" applyFill="1" applyBorder="1" applyAlignment="1">
      <alignment horizontal="centerContinuous" vertical="top"/>
    </xf>
    <xf numFmtId="164" fontId="4" fillId="34" borderId="11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13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13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vertical="top"/>
    </xf>
    <xf numFmtId="0" fontId="12" fillId="0" borderId="13" xfId="0" applyFont="1" applyBorder="1" applyAlignment="1">
      <alignment/>
    </xf>
    <xf numFmtId="165" fontId="12" fillId="0" borderId="12" xfId="0" applyNumberFormat="1" applyFont="1" applyFill="1" applyBorder="1" applyAlignment="1">
      <alignment vertical="top"/>
    </xf>
    <xf numFmtId="166" fontId="12" fillId="0" borderId="12" xfId="0" applyNumberFormat="1" applyFont="1" applyFill="1" applyBorder="1" applyAlignment="1">
      <alignment vertical="top"/>
    </xf>
    <xf numFmtId="0" fontId="12" fillId="0" borderId="12" xfId="0" applyFont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 vertical="top"/>
    </xf>
    <xf numFmtId="164" fontId="13" fillId="34" borderId="13" xfId="0" applyNumberFormat="1" applyFont="1" applyFill="1" applyBorder="1" applyAlignment="1">
      <alignment vertical="center"/>
    </xf>
    <xf numFmtId="0" fontId="16" fillId="0" borderId="11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65" fontId="16" fillId="0" borderId="0" xfId="0" applyNumberFormat="1" applyFont="1" applyFill="1" applyBorder="1" applyAlignment="1">
      <alignment vertical="top"/>
    </xf>
    <xf numFmtId="166" fontId="16" fillId="0" borderId="0" xfId="0" applyNumberFormat="1" applyFont="1" applyFill="1" applyBorder="1" applyAlignment="1">
      <alignment vertical="top"/>
    </xf>
    <xf numFmtId="0" fontId="16" fillId="0" borderId="0" xfId="0" applyFont="1" applyBorder="1" applyAlignment="1">
      <alignment vertical="top" wrapText="1"/>
    </xf>
    <xf numFmtId="3" fontId="16" fillId="0" borderId="16" xfId="0" applyNumberFormat="1" applyFont="1" applyFill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0" xfId="0" applyFont="1" applyBorder="1" applyAlignment="1">
      <alignment horizontal="left" vertical="top"/>
    </xf>
    <xf numFmtId="1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164" fontId="10" fillId="0" borderId="0" xfId="0" applyNumberFormat="1" applyFont="1" applyFill="1" applyAlignment="1">
      <alignment horizontal="center" vertical="center" wrapText="1"/>
    </xf>
    <xf numFmtId="164" fontId="13" fillId="34" borderId="19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13" fillId="34" borderId="2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164" fontId="13" fillId="34" borderId="20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13" fillId="34" borderId="21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164" fontId="13" fillId="34" borderId="24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0"/>
  <sheetViews>
    <sheetView showGridLines="0" showZeros="0" tabSelected="1" showOutlineSymbols="0" zoomScale="40" zoomScaleNormal="4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" sqref="B12:L83"/>
    </sheetView>
  </sheetViews>
  <sheetFormatPr defaultColWidth="0" defaultRowHeight="23.25"/>
  <cols>
    <col min="1" max="1" width="1.60546875" style="0" customWidth="1"/>
    <col min="2" max="2" width="6.609375" style="0" customWidth="1"/>
    <col min="3" max="3" width="7.69140625" style="0" customWidth="1"/>
    <col min="4" max="6" width="7.609375" style="0" customWidth="1"/>
    <col min="7" max="7" width="64.76953125" style="0" customWidth="1"/>
    <col min="8" max="8" width="23.609375" style="31" customWidth="1"/>
    <col min="9" max="9" width="22.30859375" style="0" customWidth="1"/>
    <col min="10" max="10" width="25.5390625" style="0" customWidth="1"/>
    <col min="11" max="11" width="26.30859375" style="31" customWidth="1"/>
    <col min="12" max="12" width="25.921875" style="0" customWidth="1"/>
    <col min="13" max="13" width="0.234375" style="0" customWidth="1"/>
    <col min="14" max="16384" width="0" style="0" hidden="1" customWidth="1"/>
  </cols>
  <sheetData>
    <row r="1" spans="1:13" ht="26.25">
      <c r="A1" s="6"/>
      <c r="B1" s="5"/>
      <c r="C1" s="5"/>
      <c r="D1" s="5"/>
      <c r="E1" s="5"/>
      <c r="F1" s="5"/>
      <c r="G1" s="5"/>
      <c r="H1" s="5"/>
      <c r="I1" s="5"/>
      <c r="J1" s="33"/>
      <c r="K1" s="34"/>
      <c r="L1" s="5"/>
      <c r="M1" s="6"/>
    </row>
    <row r="2" spans="1:13" ht="30">
      <c r="A2" s="6"/>
      <c r="B2" s="7" t="s">
        <v>2</v>
      </c>
      <c r="C2" s="5"/>
      <c r="D2" s="5"/>
      <c r="E2" s="5"/>
      <c r="F2" s="5"/>
      <c r="G2" s="5"/>
      <c r="H2" s="5"/>
      <c r="I2" s="5"/>
      <c r="J2" s="8"/>
      <c r="K2" s="5"/>
      <c r="L2" s="5"/>
      <c r="M2" s="6"/>
    </row>
    <row r="3" spans="1:13" ht="30">
      <c r="A3" s="6"/>
      <c r="B3" s="7" t="s">
        <v>10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30.75">
      <c r="A4" s="6"/>
      <c r="B4" s="57" t="s">
        <v>12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6"/>
    </row>
    <row r="5" spans="1:13" ht="30.75">
      <c r="A5" s="6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23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5.75" customHeight="1">
      <c r="A7" s="6"/>
      <c r="B7" s="45" t="s">
        <v>5</v>
      </c>
      <c r="C7" s="26"/>
      <c r="D7" s="26"/>
      <c r="E7" s="26"/>
      <c r="F7" s="26"/>
      <c r="G7" s="21"/>
      <c r="H7" s="58" t="s">
        <v>6</v>
      </c>
      <c r="I7" s="61" t="s">
        <v>7</v>
      </c>
      <c r="J7" s="64" t="s">
        <v>8</v>
      </c>
      <c r="K7" s="70" t="s">
        <v>11</v>
      </c>
      <c r="L7" s="67" t="s">
        <v>9</v>
      </c>
      <c r="M7" s="9"/>
    </row>
    <row r="8" spans="1:13" ht="45.75" customHeight="1">
      <c r="A8" s="6"/>
      <c r="B8" s="22"/>
      <c r="C8" s="27" t="s">
        <v>3</v>
      </c>
      <c r="D8" s="23"/>
      <c r="E8" s="23"/>
      <c r="F8" s="23"/>
      <c r="G8" s="24"/>
      <c r="H8" s="59"/>
      <c r="I8" s="62"/>
      <c r="J8" s="65"/>
      <c r="K8" s="71"/>
      <c r="L8" s="68"/>
      <c r="M8" s="9"/>
    </row>
    <row r="9" spans="1:13" ht="30.75">
      <c r="A9" s="6"/>
      <c r="B9" s="28"/>
      <c r="C9" s="29"/>
      <c r="D9" s="29"/>
      <c r="E9" s="29"/>
      <c r="F9" s="29"/>
      <c r="G9" s="30" t="s">
        <v>4</v>
      </c>
      <c r="H9" s="59"/>
      <c r="I9" s="62"/>
      <c r="J9" s="65"/>
      <c r="K9" s="71"/>
      <c r="L9" s="68"/>
      <c r="M9" s="9"/>
    </row>
    <row r="10" spans="1:13" ht="30.75">
      <c r="A10" s="6"/>
      <c r="B10" s="32"/>
      <c r="C10" s="25"/>
      <c r="D10" s="25"/>
      <c r="E10" s="25"/>
      <c r="F10" s="25"/>
      <c r="G10" s="29"/>
      <c r="H10" s="60"/>
      <c r="I10" s="63"/>
      <c r="J10" s="66"/>
      <c r="K10" s="72"/>
      <c r="L10" s="69"/>
      <c r="M10" s="9"/>
    </row>
    <row r="11" spans="1:13" ht="32.25" customHeight="1">
      <c r="A11" s="6"/>
      <c r="B11" s="36"/>
      <c r="C11" s="37"/>
      <c r="D11" s="38"/>
      <c r="E11" s="38"/>
      <c r="F11" s="39"/>
      <c r="G11" s="39"/>
      <c r="H11" s="42"/>
      <c r="I11" s="43"/>
      <c r="J11" s="43"/>
      <c r="K11" s="42"/>
      <c r="L11" s="43"/>
      <c r="M11" s="1"/>
    </row>
    <row r="12" spans="1:13" ht="32.25" customHeight="1">
      <c r="A12" s="6"/>
      <c r="B12" s="46" t="s">
        <v>13</v>
      </c>
      <c r="C12" s="47"/>
      <c r="D12" s="48"/>
      <c r="E12" s="49"/>
      <c r="F12" s="47"/>
      <c r="G12" s="50"/>
      <c r="H12" s="51">
        <f>+H14+H58+H76+H80</f>
        <v>3389313558</v>
      </c>
      <c r="I12" s="51">
        <f>+I14+I58+I76+I80</f>
        <v>4519953046</v>
      </c>
      <c r="J12" s="51">
        <f>+J14+J58+J76+J80</f>
        <v>4312196725.97</v>
      </c>
      <c r="K12" s="51">
        <f>+K14+K58+K76+K80</f>
        <v>4188530163.35</v>
      </c>
      <c r="L12" s="51">
        <f>I12-J12</f>
        <v>207756320.02999973</v>
      </c>
      <c r="M12" s="12"/>
    </row>
    <row r="13" spans="1:13" ht="32.25" customHeight="1">
      <c r="A13" s="6"/>
      <c r="B13" s="46"/>
      <c r="C13" s="47"/>
      <c r="D13" s="48"/>
      <c r="E13" s="49"/>
      <c r="F13" s="47"/>
      <c r="G13" s="50"/>
      <c r="H13" s="51"/>
      <c r="I13" s="51"/>
      <c r="J13" s="51"/>
      <c r="K13" s="51"/>
      <c r="L13" s="51"/>
      <c r="M13" s="12"/>
    </row>
    <row r="14" spans="1:13" ht="32.25" customHeight="1">
      <c r="A14" s="6"/>
      <c r="B14" s="46" t="s">
        <v>14</v>
      </c>
      <c r="C14" s="47"/>
      <c r="D14" s="48"/>
      <c r="E14" s="49"/>
      <c r="F14" s="47"/>
      <c r="G14" s="50"/>
      <c r="H14" s="51">
        <f>+H16+H25+H50+H54</f>
        <v>910805495</v>
      </c>
      <c r="I14" s="51">
        <f>+I16+I25+I50+I54</f>
        <v>873889705</v>
      </c>
      <c r="J14" s="51">
        <f>+J16+J25+J50+J54</f>
        <v>867990401.1899999</v>
      </c>
      <c r="K14" s="51">
        <f>+K16+K25+K50+K54</f>
        <v>846522910.39</v>
      </c>
      <c r="L14" s="51">
        <f>I14-J14</f>
        <v>5899303.810000062</v>
      </c>
      <c r="M14" s="12"/>
    </row>
    <row r="15" spans="1:13" ht="32.25" customHeight="1">
      <c r="A15" s="6"/>
      <c r="B15" s="46"/>
      <c r="C15" s="47"/>
      <c r="D15" s="48"/>
      <c r="E15" s="49"/>
      <c r="F15" s="47"/>
      <c r="G15" s="50"/>
      <c r="H15" s="51"/>
      <c r="I15" s="51"/>
      <c r="J15" s="51"/>
      <c r="K15" s="51"/>
      <c r="L15" s="51"/>
      <c r="M15" s="12"/>
    </row>
    <row r="16" spans="1:13" ht="32.25" customHeight="1">
      <c r="A16" s="6"/>
      <c r="B16" s="46" t="s">
        <v>15</v>
      </c>
      <c r="C16" s="47"/>
      <c r="D16" s="48"/>
      <c r="E16" s="49"/>
      <c r="F16" s="47"/>
      <c r="G16" s="50"/>
      <c r="H16" s="51">
        <f>+H17</f>
        <v>334549057</v>
      </c>
      <c r="I16" s="51">
        <f>+I17</f>
        <v>344734791</v>
      </c>
      <c r="J16" s="51">
        <f>+J17</f>
        <v>311504319.7</v>
      </c>
      <c r="K16" s="51">
        <f>+K17</f>
        <v>342215908.32</v>
      </c>
      <c r="L16" s="51">
        <f aca="true" t="shared" si="0" ref="L16:L22">I16-J16</f>
        <v>33230471.300000012</v>
      </c>
      <c r="M16" s="12"/>
    </row>
    <row r="17" spans="1:13" ht="32.25" customHeight="1">
      <c r="A17" s="6"/>
      <c r="B17" s="46" t="s">
        <v>16</v>
      </c>
      <c r="C17" s="47"/>
      <c r="D17" s="48"/>
      <c r="E17" s="49"/>
      <c r="F17" s="47"/>
      <c r="G17" s="50"/>
      <c r="H17" s="51">
        <f>SUM(H18:H23)</f>
        <v>334549057</v>
      </c>
      <c r="I17" s="51">
        <f>SUM(I18:I23)</f>
        <v>344734791</v>
      </c>
      <c r="J17" s="51">
        <f>SUM(J18:J23)</f>
        <v>311504319.7</v>
      </c>
      <c r="K17" s="51">
        <f>SUM(K18:K23)</f>
        <v>342215908.32</v>
      </c>
      <c r="L17" s="51">
        <f t="shared" si="0"/>
        <v>33230471.300000012</v>
      </c>
      <c r="M17" s="12"/>
    </row>
    <row r="18" spans="1:13" ht="32.25" customHeight="1">
      <c r="A18" s="6"/>
      <c r="B18" s="46"/>
      <c r="C18" s="47" t="s">
        <v>17</v>
      </c>
      <c r="D18" s="48"/>
      <c r="E18" s="49"/>
      <c r="F18" s="47"/>
      <c r="G18" s="50"/>
      <c r="H18" s="51">
        <v>73301907</v>
      </c>
      <c r="I18" s="51">
        <v>72322243</v>
      </c>
      <c r="J18" s="51">
        <v>41617949.870000005</v>
      </c>
      <c r="K18" s="51">
        <v>72329538.49000001</v>
      </c>
      <c r="L18" s="51">
        <f t="shared" si="0"/>
        <v>30704293.129999995</v>
      </c>
      <c r="M18" s="12"/>
    </row>
    <row r="19" spans="1:13" ht="32.25" customHeight="1">
      <c r="A19" s="6"/>
      <c r="B19" s="46"/>
      <c r="C19" s="47" t="s">
        <v>50</v>
      </c>
      <c r="D19" s="48"/>
      <c r="E19" s="49"/>
      <c r="F19" s="47"/>
      <c r="G19" s="50"/>
      <c r="H19" s="51"/>
      <c r="I19" s="51">
        <v>2342735</v>
      </c>
      <c r="J19" s="51">
        <v>2342736.07</v>
      </c>
      <c r="K19" s="51">
        <v>2342736.07</v>
      </c>
      <c r="L19" s="51">
        <f t="shared" si="0"/>
        <v>-1.069999999832362</v>
      </c>
      <c r="M19" s="12"/>
    </row>
    <row r="20" spans="1:13" ht="32.25" customHeight="1">
      <c r="A20" s="6"/>
      <c r="B20" s="46"/>
      <c r="C20" s="47" t="s">
        <v>18</v>
      </c>
      <c r="D20" s="48"/>
      <c r="E20" s="49"/>
      <c r="F20" s="47"/>
      <c r="G20" s="50"/>
      <c r="H20" s="51">
        <v>12621000</v>
      </c>
      <c r="I20" s="51">
        <v>31844635</v>
      </c>
      <c r="J20" s="51">
        <v>34611510.84000001</v>
      </c>
      <c r="K20" s="51">
        <v>34611510.84000001</v>
      </c>
      <c r="L20" s="51">
        <f t="shared" si="0"/>
        <v>-2766875.840000011</v>
      </c>
      <c r="M20" s="12"/>
    </row>
    <row r="21" spans="1:13" ht="32.25" customHeight="1">
      <c r="A21" s="6"/>
      <c r="B21" s="46"/>
      <c r="C21" s="47" t="s">
        <v>19</v>
      </c>
      <c r="D21" s="48"/>
      <c r="E21" s="49"/>
      <c r="F21" s="47"/>
      <c r="G21" s="50"/>
      <c r="H21" s="51">
        <v>51521255</v>
      </c>
      <c r="I21" s="51">
        <v>36080220</v>
      </c>
      <c r="J21" s="51">
        <v>30787487.670000006</v>
      </c>
      <c r="K21" s="51">
        <v>30787487.670000006</v>
      </c>
      <c r="L21" s="51">
        <f t="shared" si="0"/>
        <v>5292732.3299999945</v>
      </c>
      <c r="M21" s="12"/>
    </row>
    <row r="22" spans="1:13" ht="32.25" customHeight="1">
      <c r="A22" s="6"/>
      <c r="B22" s="46"/>
      <c r="C22" s="47" t="s">
        <v>20</v>
      </c>
      <c r="D22" s="48"/>
      <c r="E22" s="49"/>
      <c r="F22" s="47"/>
      <c r="G22" s="50"/>
      <c r="H22" s="51">
        <v>187381262</v>
      </c>
      <c r="I22" s="51">
        <v>202144958</v>
      </c>
      <c r="J22" s="51">
        <v>202144635.24999997</v>
      </c>
      <c r="K22" s="51">
        <v>202144635.24999997</v>
      </c>
      <c r="L22" s="51">
        <f t="shared" si="0"/>
        <v>322.7500000298023</v>
      </c>
      <c r="M22" s="12"/>
    </row>
    <row r="23" spans="1:13" ht="32.25" customHeight="1">
      <c r="A23" s="6"/>
      <c r="B23" s="46"/>
      <c r="C23" s="47" t="s">
        <v>21</v>
      </c>
      <c r="D23" s="48"/>
      <c r="E23" s="49"/>
      <c r="F23" s="47"/>
      <c r="G23" s="50"/>
      <c r="H23" s="51">
        <v>9723633</v>
      </c>
      <c r="I23" s="52"/>
      <c r="J23" s="52"/>
      <c r="K23" s="51"/>
      <c r="L23" s="52"/>
      <c r="M23" s="12"/>
    </row>
    <row r="24" spans="2:13" ht="32.25" customHeight="1">
      <c r="B24" s="46"/>
      <c r="C24" s="47"/>
      <c r="D24" s="48"/>
      <c r="E24" s="49"/>
      <c r="F24" s="47"/>
      <c r="G24" s="50"/>
      <c r="H24" s="51"/>
      <c r="I24" s="52"/>
      <c r="J24" s="52"/>
      <c r="K24" s="51"/>
      <c r="L24" s="52"/>
      <c r="M24" s="12"/>
    </row>
    <row r="25" spans="2:13" ht="32.25" customHeight="1">
      <c r="B25" s="46" t="s">
        <v>22</v>
      </c>
      <c r="C25" s="47"/>
      <c r="D25" s="48"/>
      <c r="E25" s="49"/>
      <c r="F25" s="47"/>
      <c r="G25" s="50"/>
      <c r="H25" s="51">
        <f>+H26+H37</f>
        <v>551073846</v>
      </c>
      <c r="I25" s="51">
        <f>+I26+I37</f>
        <v>504882568</v>
      </c>
      <c r="J25" s="51">
        <f>+J26+J37</f>
        <v>532213735.31999993</v>
      </c>
      <c r="K25" s="51">
        <f>+K26+K37</f>
        <v>480034655.9</v>
      </c>
      <c r="L25" s="51">
        <f aca="true" t="shared" si="1" ref="L25:L35">I25-J25</f>
        <v>-27331167.319999933</v>
      </c>
      <c r="M25" s="12"/>
    </row>
    <row r="26" spans="2:13" ht="32.25" customHeight="1">
      <c r="B26" s="46" t="s">
        <v>23</v>
      </c>
      <c r="C26" s="47"/>
      <c r="D26" s="48"/>
      <c r="E26" s="49"/>
      <c r="F26" s="47"/>
      <c r="G26" s="50"/>
      <c r="H26" s="51">
        <f>SUM(H27:H36)</f>
        <v>7400000</v>
      </c>
      <c r="I26" s="51">
        <f>SUM(I27:I36)</f>
        <v>14802698</v>
      </c>
      <c r="J26" s="51">
        <f>SUM(J27:J36)</f>
        <v>14806823.76</v>
      </c>
      <c r="K26" s="51">
        <f>SUM(K27:K36)</f>
        <v>14794463.76</v>
      </c>
      <c r="L26" s="51">
        <f t="shared" si="1"/>
        <v>-4125.7599999997765</v>
      </c>
      <c r="M26" s="12"/>
    </row>
    <row r="27" spans="2:13" ht="64.5" customHeight="1">
      <c r="B27" s="46"/>
      <c r="C27" s="47"/>
      <c r="D27" s="53">
        <v>2100</v>
      </c>
      <c r="E27" s="55" t="s">
        <v>56</v>
      </c>
      <c r="F27" s="55"/>
      <c r="G27" s="56"/>
      <c r="H27" s="51">
        <v>2280986</v>
      </c>
      <c r="I27" s="52">
        <v>2140204</v>
      </c>
      <c r="J27" s="52">
        <v>2147880.4700000007</v>
      </c>
      <c r="K27" s="51">
        <v>2140208.4700000007</v>
      </c>
      <c r="L27" s="51">
        <f t="shared" si="1"/>
        <v>-7676.470000000671</v>
      </c>
      <c r="M27" s="12"/>
    </row>
    <row r="28" spans="2:13" ht="32.25" customHeight="1">
      <c r="B28" s="46"/>
      <c r="C28" s="47"/>
      <c r="D28" s="53">
        <v>2200</v>
      </c>
      <c r="E28" s="47" t="s">
        <v>24</v>
      </c>
      <c r="F28" s="47"/>
      <c r="G28" s="50"/>
      <c r="H28" s="51">
        <v>1113611</v>
      </c>
      <c r="I28" s="52">
        <v>1076862</v>
      </c>
      <c r="J28" s="52">
        <v>1079360.8399999999</v>
      </c>
      <c r="K28" s="51">
        <v>1076860.8399999999</v>
      </c>
      <c r="L28" s="51">
        <f t="shared" si="1"/>
        <v>-2498.839999999851</v>
      </c>
      <c r="M28" s="12"/>
    </row>
    <row r="29" spans="2:13" ht="32.25" customHeight="1">
      <c r="B29" s="46"/>
      <c r="C29" s="47"/>
      <c r="D29" s="53">
        <v>2300</v>
      </c>
      <c r="E29" s="47" t="s">
        <v>65</v>
      </c>
      <c r="F29" s="47"/>
      <c r="G29" s="50"/>
      <c r="H29" s="51"/>
      <c r="I29" s="52">
        <v>6116814</v>
      </c>
      <c r="J29" s="52">
        <v>6116813.800000001</v>
      </c>
      <c r="K29" s="51">
        <v>6116813.800000001</v>
      </c>
      <c r="L29" s="51">
        <f t="shared" si="1"/>
        <v>0.19999999925494194</v>
      </c>
      <c r="M29" s="12"/>
    </row>
    <row r="30" spans="2:13" ht="32.25" customHeight="1">
      <c r="B30" s="46"/>
      <c r="C30" s="47"/>
      <c r="D30" s="53"/>
      <c r="E30" s="47" t="s">
        <v>64</v>
      </c>
      <c r="F30" s="47"/>
      <c r="G30" s="50"/>
      <c r="H30" s="51"/>
      <c r="I30" s="52"/>
      <c r="J30" s="52"/>
      <c r="K30" s="51"/>
      <c r="L30" s="51">
        <f t="shared" si="1"/>
        <v>0</v>
      </c>
      <c r="M30" s="12"/>
    </row>
    <row r="31" spans="2:13" ht="32.25" customHeight="1">
      <c r="B31" s="46"/>
      <c r="C31" s="47"/>
      <c r="D31" s="53">
        <v>2400</v>
      </c>
      <c r="E31" s="47" t="s">
        <v>25</v>
      </c>
      <c r="F31" s="47"/>
      <c r="G31" s="50"/>
      <c r="H31" s="51">
        <v>1421565</v>
      </c>
      <c r="I31" s="52">
        <v>2382438</v>
      </c>
      <c r="J31" s="52">
        <v>2384625.5999999996</v>
      </c>
      <c r="K31" s="51">
        <v>2382437.5999999996</v>
      </c>
      <c r="L31" s="51">
        <f t="shared" si="1"/>
        <v>-2187.5999999996275</v>
      </c>
      <c r="M31" s="12"/>
    </row>
    <row r="32" spans="2:13" ht="32.25" customHeight="1">
      <c r="B32" s="46"/>
      <c r="C32" s="47"/>
      <c r="D32" s="53">
        <v>2500</v>
      </c>
      <c r="E32" s="47" t="s">
        <v>27</v>
      </c>
      <c r="F32" s="47"/>
      <c r="G32" s="50"/>
      <c r="H32" s="51">
        <v>100247</v>
      </c>
      <c r="I32" s="52"/>
      <c r="J32" s="52"/>
      <c r="K32" s="51"/>
      <c r="L32" s="51">
        <f t="shared" si="1"/>
        <v>0</v>
      </c>
      <c r="M32" s="12"/>
    </row>
    <row r="33" spans="2:13" ht="32.25" customHeight="1">
      <c r="B33" s="46"/>
      <c r="C33" s="47"/>
      <c r="D33" s="53">
        <v>2600</v>
      </c>
      <c r="E33" s="47" t="s">
        <v>26</v>
      </c>
      <c r="F33" s="47"/>
      <c r="G33" s="50"/>
      <c r="H33" s="51">
        <v>1566801</v>
      </c>
      <c r="I33" s="52">
        <v>2170955</v>
      </c>
      <c r="J33" s="52">
        <v>2170956.4499999997</v>
      </c>
      <c r="K33" s="51">
        <v>2170956.4499999997</v>
      </c>
      <c r="L33" s="51">
        <f t="shared" si="1"/>
        <v>-1.4499999997206032</v>
      </c>
      <c r="M33" s="12"/>
    </row>
    <row r="34" spans="2:13" ht="32.25" customHeight="1">
      <c r="B34" s="46"/>
      <c r="C34" s="47"/>
      <c r="D34" s="53">
        <v>2700</v>
      </c>
      <c r="E34" s="47" t="s">
        <v>67</v>
      </c>
      <c r="F34" s="47"/>
      <c r="G34" s="50"/>
      <c r="H34" s="51">
        <v>697017</v>
      </c>
      <c r="I34" s="52">
        <v>730398</v>
      </c>
      <c r="J34" s="52">
        <v>722159.29</v>
      </c>
      <c r="K34" s="51">
        <v>722159.29</v>
      </c>
      <c r="L34" s="51">
        <f t="shared" si="1"/>
        <v>8238.709999999963</v>
      </c>
      <c r="M34" s="12"/>
    </row>
    <row r="35" spans="2:13" ht="32.25" customHeight="1">
      <c r="B35" s="46"/>
      <c r="C35" s="47"/>
      <c r="D35" s="53"/>
      <c r="E35" s="47" t="s">
        <v>66</v>
      </c>
      <c r="F35" s="47"/>
      <c r="G35" s="50"/>
      <c r="H35" s="51"/>
      <c r="I35" s="52"/>
      <c r="J35" s="52"/>
      <c r="K35" s="51"/>
      <c r="L35" s="51">
        <f t="shared" si="1"/>
        <v>0</v>
      </c>
      <c r="M35" s="12"/>
    </row>
    <row r="36" spans="2:13" ht="34.5" customHeight="1">
      <c r="B36" s="46"/>
      <c r="C36" s="47"/>
      <c r="D36" s="53">
        <v>2900</v>
      </c>
      <c r="E36" s="47" t="s">
        <v>28</v>
      </c>
      <c r="F36" s="47"/>
      <c r="G36" s="50"/>
      <c r="H36" s="51">
        <v>219773</v>
      </c>
      <c r="I36" s="52">
        <v>185027</v>
      </c>
      <c r="J36" s="52">
        <v>185027.31</v>
      </c>
      <c r="K36" s="51">
        <v>185027.31</v>
      </c>
      <c r="L36" s="51">
        <f>I36-J36</f>
        <v>-0.3099999999976717</v>
      </c>
      <c r="M36" s="12"/>
    </row>
    <row r="37" spans="2:13" ht="32.25" customHeight="1">
      <c r="B37" s="46"/>
      <c r="C37" s="54">
        <v>3000</v>
      </c>
      <c r="D37" s="48" t="s">
        <v>29</v>
      </c>
      <c r="E37" s="49"/>
      <c r="F37" s="47"/>
      <c r="G37" s="50"/>
      <c r="H37" s="51">
        <f>SUM(H38:H48)</f>
        <v>543673846</v>
      </c>
      <c r="I37" s="51">
        <f>SUM(I38:I48)</f>
        <v>490079870</v>
      </c>
      <c r="J37" s="51">
        <f>SUM(J38:J48)</f>
        <v>517406911.55999994</v>
      </c>
      <c r="K37" s="51">
        <f>SUM(K38:K48)</f>
        <v>465240192.14</v>
      </c>
      <c r="L37" s="51">
        <f aca="true" t="shared" si="2" ref="L37:L61">I37-J37</f>
        <v>-27327041.559999943</v>
      </c>
      <c r="M37" s="12"/>
    </row>
    <row r="38" spans="2:13" ht="32.25" customHeight="1">
      <c r="B38" s="46"/>
      <c r="C38" s="47"/>
      <c r="D38" s="53">
        <v>3100</v>
      </c>
      <c r="E38" s="47" t="s">
        <v>30</v>
      </c>
      <c r="F38" s="47"/>
      <c r="G38" s="50"/>
      <c r="H38" s="51">
        <v>63968503</v>
      </c>
      <c r="I38" s="52">
        <v>16662680</v>
      </c>
      <c r="J38" s="52">
        <v>16851201.57</v>
      </c>
      <c r="K38" s="51">
        <v>16203275.570000002</v>
      </c>
      <c r="L38" s="51">
        <f t="shared" si="2"/>
        <v>-188521.5700000003</v>
      </c>
      <c r="M38" s="12"/>
    </row>
    <row r="39" spans="2:13" ht="32.25" customHeight="1">
      <c r="B39" s="46"/>
      <c r="C39" s="47"/>
      <c r="D39" s="53">
        <v>3200</v>
      </c>
      <c r="E39" s="47" t="s">
        <v>31</v>
      </c>
      <c r="F39" s="47"/>
      <c r="G39" s="50"/>
      <c r="H39" s="51">
        <v>3781694</v>
      </c>
      <c r="I39" s="52">
        <v>8291642</v>
      </c>
      <c r="J39" s="52">
        <v>8291631.02</v>
      </c>
      <c r="K39" s="51">
        <v>8291631.02</v>
      </c>
      <c r="L39" s="51">
        <f t="shared" si="2"/>
        <v>10.980000000447035</v>
      </c>
      <c r="M39" s="12"/>
    </row>
    <row r="40" spans="2:13" ht="32.25" customHeight="1">
      <c r="B40" s="46"/>
      <c r="C40" s="47"/>
      <c r="D40" s="53">
        <v>3300</v>
      </c>
      <c r="E40" s="47" t="s">
        <v>69</v>
      </c>
      <c r="F40" s="47"/>
      <c r="G40" s="50"/>
      <c r="H40" s="51">
        <v>105467975</v>
      </c>
      <c r="I40" s="52">
        <v>246118842</v>
      </c>
      <c r="J40" s="52">
        <v>269013529.4599999</v>
      </c>
      <c r="K40" s="51">
        <v>228333747.25999996</v>
      </c>
      <c r="L40" s="51">
        <f t="shared" si="2"/>
        <v>-22894687.45999992</v>
      </c>
      <c r="M40" s="12"/>
    </row>
    <row r="41" spans="2:13" ht="32.25" customHeight="1">
      <c r="B41" s="46"/>
      <c r="C41" s="47"/>
      <c r="D41" s="53"/>
      <c r="E41" s="47" t="s">
        <v>68</v>
      </c>
      <c r="F41" s="47"/>
      <c r="G41" s="50"/>
      <c r="H41" s="51"/>
      <c r="I41" s="52"/>
      <c r="J41" s="52"/>
      <c r="K41" s="51"/>
      <c r="L41" s="51">
        <f t="shared" si="2"/>
        <v>0</v>
      </c>
      <c r="M41" s="12"/>
    </row>
    <row r="42" spans="2:13" ht="32.25" customHeight="1">
      <c r="B42" s="46"/>
      <c r="C42" s="47"/>
      <c r="D42" s="53">
        <v>3400</v>
      </c>
      <c r="E42" s="47" t="s">
        <v>32</v>
      </c>
      <c r="F42" s="47"/>
      <c r="G42" s="50"/>
      <c r="H42" s="51">
        <v>128494330</v>
      </c>
      <c r="I42" s="52">
        <v>79704851</v>
      </c>
      <c r="J42" s="52">
        <v>80568207.92999998</v>
      </c>
      <c r="K42" s="51">
        <v>78906288.92999998</v>
      </c>
      <c r="L42" s="51">
        <f t="shared" si="2"/>
        <v>-863356.9299999774</v>
      </c>
      <c r="M42" s="12"/>
    </row>
    <row r="43" spans="2:13" ht="32.25" customHeight="1">
      <c r="B43" s="46"/>
      <c r="C43" s="47"/>
      <c r="D43" s="53">
        <v>3500</v>
      </c>
      <c r="E43" s="47" t="s">
        <v>71</v>
      </c>
      <c r="F43" s="47"/>
      <c r="G43" s="50"/>
      <c r="H43" s="51">
        <v>18127326</v>
      </c>
      <c r="I43" s="52">
        <v>43126717</v>
      </c>
      <c r="J43" s="52">
        <v>47797847.309999995</v>
      </c>
      <c r="K43" s="51">
        <v>41656958.31</v>
      </c>
      <c r="L43" s="51">
        <f t="shared" si="2"/>
        <v>-4671130.309999995</v>
      </c>
      <c r="M43" s="12"/>
    </row>
    <row r="44" spans="2:13" ht="32.25" customHeight="1">
      <c r="B44" s="46"/>
      <c r="C44" s="47"/>
      <c r="D44" s="53"/>
      <c r="E44" s="47" t="s">
        <v>70</v>
      </c>
      <c r="F44" s="47"/>
      <c r="G44" s="50"/>
      <c r="H44" s="51"/>
      <c r="I44" s="52"/>
      <c r="J44" s="52"/>
      <c r="K44" s="51"/>
      <c r="L44" s="51">
        <f t="shared" si="2"/>
        <v>0</v>
      </c>
      <c r="M44" s="12"/>
    </row>
    <row r="45" spans="2:13" ht="32.25" customHeight="1">
      <c r="B45" s="46"/>
      <c r="C45" s="47"/>
      <c r="D45" s="53">
        <v>3600</v>
      </c>
      <c r="E45" s="47" t="s">
        <v>33</v>
      </c>
      <c r="F45" s="47"/>
      <c r="G45" s="50"/>
      <c r="H45" s="51">
        <v>30000003</v>
      </c>
      <c r="I45" s="52">
        <v>13344680</v>
      </c>
      <c r="J45" s="52">
        <v>14289237.18</v>
      </c>
      <c r="K45" s="51">
        <v>12777480.18</v>
      </c>
      <c r="L45" s="51">
        <f t="shared" si="2"/>
        <v>-944557.1799999997</v>
      </c>
      <c r="M45" s="12"/>
    </row>
    <row r="46" spans="2:13" ht="32.25" customHeight="1">
      <c r="B46" s="46"/>
      <c r="C46" s="47"/>
      <c r="D46" s="53">
        <v>3700</v>
      </c>
      <c r="E46" s="47" t="s">
        <v>34</v>
      </c>
      <c r="F46" s="47"/>
      <c r="G46" s="50"/>
      <c r="H46" s="51">
        <v>28199741</v>
      </c>
      <c r="I46" s="52">
        <v>10523536</v>
      </c>
      <c r="J46" s="52">
        <v>10523530.669999998</v>
      </c>
      <c r="K46" s="51">
        <v>10523530.669999998</v>
      </c>
      <c r="L46" s="51">
        <f t="shared" si="2"/>
        <v>5.330000001937151</v>
      </c>
      <c r="M46" s="12"/>
    </row>
    <row r="47" spans="2:13" ht="32.25" customHeight="1">
      <c r="B47" s="46"/>
      <c r="C47" s="47"/>
      <c r="D47" s="53">
        <v>3800</v>
      </c>
      <c r="E47" s="47" t="s">
        <v>36</v>
      </c>
      <c r="F47" s="47"/>
      <c r="G47" s="50"/>
      <c r="H47" s="51">
        <v>97552</v>
      </c>
      <c r="I47" s="52">
        <v>1355</v>
      </c>
      <c r="J47" s="52">
        <v>1355</v>
      </c>
      <c r="K47" s="51">
        <v>1355</v>
      </c>
      <c r="L47" s="51">
        <f t="shared" si="2"/>
        <v>0</v>
      </c>
      <c r="M47" s="12"/>
    </row>
    <row r="48" spans="2:13" ht="32.25" customHeight="1">
      <c r="B48" s="46"/>
      <c r="C48" s="47"/>
      <c r="D48" s="53">
        <v>3900</v>
      </c>
      <c r="E48" s="47" t="s">
        <v>35</v>
      </c>
      <c r="F48" s="47"/>
      <c r="G48" s="50"/>
      <c r="H48" s="51">
        <v>165536722</v>
      </c>
      <c r="I48" s="52">
        <v>72305567</v>
      </c>
      <c r="J48" s="52">
        <f>74480841.1-J52</f>
        <v>70070371.41999999</v>
      </c>
      <c r="K48" s="51">
        <f>72956394.88-K52</f>
        <v>68545925.19999999</v>
      </c>
      <c r="L48" s="51">
        <f t="shared" si="2"/>
        <v>2235195.580000013</v>
      </c>
      <c r="M48" s="12"/>
    </row>
    <row r="49" spans="2:13" ht="32.25" customHeight="1">
      <c r="B49" s="46"/>
      <c r="C49" s="47"/>
      <c r="D49" s="53"/>
      <c r="E49" s="47"/>
      <c r="F49" s="47"/>
      <c r="G49" s="50"/>
      <c r="H49" s="51"/>
      <c r="I49" s="52"/>
      <c r="J49" s="52"/>
      <c r="K49" s="51"/>
      <c r="L49" s="51">
        <f>I49-K49</f>
        <v>0</v>
      </c>
      <c r="M49" s="12"/>
    </row>
    <row r="50" spans="2:13" ht="32.25" customHeight="1">
      <c r="B50" s="46" t="s">
        <v>52</v>
      </c>
      <c r="C50" s="47"/>
      <c r="D50" s="53"/>
      <c r="E50" s="47"/>
      <c r="F50" s="47"/>
      <c r="G50" s="50"/>
      <c r="H50" s="51"/>
      <c r="I50" s="52">
        <f aca="true" t="shared" si="3" ref="I50:K51">+I51</f>
        <v>4410470</v>
      </c>
      <c r="J50" s="52">
        <f t="shared" si="3"/>
        <v>4410469.680000001</v>
      </c>
      <c r="K50" s="52">
        <f t="shared" si="3"/>
        <v>4410469.680000001</v>
      </c>
      <c r="L50" s="51">
        <f t="shared" si="2"/>
        <v>0.31999999936670065</v>
      </c>
      <c r="M50" s="12"/>
    </row>
    <row r="51" spans="2:13" ht="32.25" customHeight="1">
      <c r="B51" s="46"/>
      <c r="C51" s="54">
        <v>3000</v>
      </c>
      <c r="D51" s="53" t="s">
        <v>29</v>
      </c>
      <c r="E51" s="47"/>
      <c r="F51" s="47"/>
      <c r="G51" s="50"/>
      <c r="H51" s="51"/>
      <c r="I51" s="52">
        <f t="shared" si="3"/>
        <v>4410470</v>
      </c>
      <c r="J51" s="52">
        <f t="shared" si="3"/>
        <v>4410469.680000001</v>
      </c>
      <c r="K51" s="52">
        <f t="shared" si="3"/>
        <v>4410469.680000001</v>
      </c>
      <c r="L51" s="51">
        <f t="shared" si="2"/>
        <v>0.31999999936670065</v>
      </c>
      <c r="M51" s="12"/>
    </row>
    <row r="52" spans="2:13" ht="32.25" customHeight="1">
      <c r="B52" s="46"/>
      <c r="C52" s="47"/>
      <c r="D52" s="53">
        <v>3900</v>
      </c>
      <c r="E52" s="47" t="s">
        <v>35</v>
      </c>
      <c r="F52" s="47"/>
      <c r="G52" s="50"/>
      <c r="H52" s="51"/>
      <c r="I52" s="52">
        <v>4410470</v>
      </c>
      <c r="J52" s="52">
        <v>4410469.680000001</v>
      </c>
      <c r="K52" s="51">
        <v>4410469.680000001</v>
      </c>
      <c r="L52" s="51">
        <f t="shared" si="2"/>
        <v>0.31999999936670065</v>
      </c>
      <c r="M52" s="12"/>
    </row>
    <row r="53" spans="2:13" ht="32.25" customHeight="1">
      <c r="B53" s="46"/>
      <c r="C53" s="47"/>
      <c r="D53" s="53"/>
      <c r="E53" s="47"/>
      <c r="F53" s="47"/>
      <c r="G53" s="50"/>
      <c r="H53" s="51"/>
      <c r="I53" s="52"/>
      <c r="J53" s="52"/>
      <c r="K53" s="51"/>
      <c r="L53" s="51">
        <f>I53-K53</f>
        <v>0</v>
      </c>
      <c r="M53" s="12"/>
    </row>
    <row r="54" spans="2:13" ht="32.25" customHeight="1">
      <c r="B54" s="46"/>
      <c r="C54" s="54">
        <v>4000</v>
      </c>
      <c r="D54" s="48" t="s">
        <v>37</v>
      </c>
      <c r="E54" s="49"/>
      <c r="F54" s="47"/>
      <c r="G54" s="50"/>
      <c r="H54" s="51">
        <f>+H56</f>
        <v>25182592</v>
      </c>
      <c r="I54" s="51">
        <f>SUM(I55:I56)</f>
        <v>19861876</v>
      </c>
      <c r="J54" s="51">
        <f>SUM(J55:J56)</f>
        <v>19861876.49</v>
      </c>
      <c r="K54" s="51">
        <f>SUM(K55:K56)</f>
        <v>19861876.49</v>
      </c>
      <c r="L54" s="51">
        <f t="shared" si="2"/>
        <v>-0.48999999836087227</v>
      </c>
      <c r="M54" s="12"/>
    </row>
    <row r="55" spans="2:13" ht="32.25" customHeight="1">
      <c r="B55" s="46"/>
      <c r="C55" s="54"/>
      <c r="D55" s="53">
        <v>4400</v>
      </c>
      <c r="E55" s="49" t="s">
        <v>51</v>
      </c>
      <c r="F55" s="47"/>
      <c r="G55" s="50"/>
      <c r="H55" s="51"/>
      <c r="I55" s="51">
        <v>974891</v>
      </c>
      <c r="J55" s="52">
        <v>974890.49</v>
      </c>
      <c r="K55" s="51">
        <v>974890.49</v>
      </c>
      <c r="L55" s="51">
        <f t="shared" si="2"/>
        <v>0.5100000000093132</v>
      </c>
      <c r="M55" s="12"/>
    </row>
    <row r="56" spans="2:13" ht="45.75" customHeight="1">
      <c r="B56" s="46"/>
      <c r="C56" s="47"/>
      <c r="D56" s="53">
        <v>4500</v>
      </c>
      <c r="E56" s="47" t="s">
        <v>38</v>
      </c>
      <c r="F56" s="47"/>
      <c r="G56" s="50"/>
      <c r="H56" s="51">
        <v>25182592</v>
      </c>
      <c r="I56" s="52">
        <v>18886985</v>
      </c>
      <c r="J56" s="52">
        <v>18886986</v>
      </c>
      <c r="K56" s="51">
        <v>18886986</v>
      </c>
      <c r="L56" s="51">
        <f t="shared" si="2"/>
        <v>-1</v>
      </c>
      <c r="M56" s="12"/>
    </row>
    <row r="57" spans="2:13" ht="32.25" customHeight="1">
      <c r="B57" s="46"/>
      <c r="C57" s="47"/>
      <c r="D57" s="48"/>
      <c r="E57" s="49"/>
      <c r="F57" s="47"/>
      <c r="G57" s="50"/>
      <c r="H57" s="51"/>
      <c r="I57" s="52"/>
      <c r="J57" s="52"/>
      <c r="K57" s="51"/>
      <c r="L57" s="51">
        <f>I57-K57</f>
        <v>0</v>
      </c>
      <c r="M57" s="12"/>
    </row>
    <row r="58" spans="2:13" ht="32.25" customHeight="1">
      <c r="B58" s="46" t="s">
        <v>39</v>
      </c>
      <c r="C58" s="47"/>
      <c r="D58" s="48"/>
      <c r="E58" s="49"/>
      <c r="F58" s="47"/>
      <c r="G58" s="50"/>
      <c r="H58" s="51">
        <f>+H59</f>
        <v>1644470073</v>
      </c>
      <c r="I58" s="51">
        <f>+I59+I73</f>
        <v>1132187402</v>
      </c>
      <c r="J58" s="51">
        <f>+J59+J73</f>
        <v>1052629359.7800001</v>
      </c>
      <c r="K58" s="51">
        <f>+K59+K73</f>
        <v>1023333778.96</v>
      </c>
      <c r="L58" s="51">
        <f t="shared" si="2"/>
        <v>79558042.21999991</v>
      </c>
      <c r="M58" s="12"/>
    </row>
    <row r="59" spans="2:13" ht="32.25" customHeight="1">
      <c r="B59" s="46" t="s">
        <v>40</v>
      </c>
      <c r="C59" s="47"/>
      <c r="D59" s="48"/>
      <c r="E59" s="49"/>
      <c r="F59" s="47"/>
      <c r="G59" s="50"/>
      <c r="H59" s="51">
        <f>+H60+H67</f>
        <v>1644470073</v>
      </c>
      <c r="I59" s="51">
        <f>+I60+I67</f>
        <v>853687402</v>
      </c>
      <c r="J59" s="51">
        <f>+J60+J67</f>
        <v>774129359.7800001</v>
      </c>
      <c r="K59" s="51">
        <f>+K60+K67</f>
        <v>744833778.96</v>
      </c>
      <c r="L59" s="51">
        <f t="shared" si="2"/>
        <v>79558042.21999991</v>
      </c>
      <c r="M59" s="12"/>
    </row>
    <row r="60" spans="2:13" ht="32.25" customHeight="1">
      <c r="B60" s="46"/>
      <c r="C60" s="54">
        <v>5000</v>
      </c>
      <c r="D60" s="48" t="s">
        <v>41</v>
      </c>
      <c r="E60" s="49"/>
      <c r="F60" s="47"/>
      <c r="G60" s="50"/>
      <c r="H60" s="51">
        <f>SUM(H61:H66)</f>
        <v>32621471</v>
      </c>
      <c r="I60" s="51">
        <f>SUM(I61:I66)</f>
        <v>10938802</v>
      </c>
      <c r="J60" s="51">
        <f>SUM(J61:J66)</f>
        <v>9075864.34</v>
      </c>
      <c r="K60" s="51">
        <f>SUM(K61:K66)</f>
        <v>8773035</v>
      </c>
      <c r="L60" s="51">
        <f t="shared" si="2"/>
        <v>1862937.6600000001</v>
      </c>
      <c r="M60" s="12"/>
    </row>
    <row r="61" spans="2:13" ht="32.25" customHeight="1">
      <c r="B61" s="46"/>
      <c r="C61" s="47"/>
      <c r="D61" s="53">
        <v>5100</v>
      </c>
      <c r="E61" s="47" t="s">
        <v>42</v>
      </c>
      <c r="F61" s="47"/>
      <c r="G61" s="50"/>
      <c r="H61" s="51">
        <v>8568526</v>
      </c>
      <c r="I61" s="52">
        <v>2035330</v>
      </c>
      <c r="J61" s="52">
        <v>309189.12</v>
      </c>
      <c r="K61" s="51">
        <v>6360</v>
      </c>
      <c r="L61" s="51">
        <f t="shared" si="2"/>
        <v>1726140.88</v>
      </c>
      <c r="M61" s="12"/>
    </row>
    <row r="62" spans="2:13" ht="32.25" customHeight="1">
      <c r="B62" s="46"/>
      <c r="C62" s="47"/>
      <c r="D62" s="53">
        <v>5200</v>
      </c>
      <c r="E62" s="47" t="s">
        <v>43</v>
      </c>
      <c r="F62" s="47"/>
      <c r="G62" s="50"/>
      <c r="H62" s="51"/>
      <c r="I62" s="52"/>
      <c r="J62" s="52"/>
      <c r="K62" s="51"/>
      <c r="L62" s="51">
        <f>I62-K62</f>
        <v>0</v>
      </c>
      <c r="M62" s="12"/>
    </row>
    <row r="63" spans="2:13" ht="32.25" customHeight="1">
      <c r="B63" s="46"/>
      <c r="C63" s="47"/>
      <c r="D63" s="53">
        <v>5400</v>
      </c>
      <c r="E63" s="47" t="s">
        <v>44</v>
      </c>
      <c r="F63" s="47"/>
      <c r="G63" s="50"/>
      <c r="H63" s="51">
        <v>1330400</v>
      </c>
      <c r="I63" s="52"/>
      <c r="J63" s="52"/>
      <c r="K63" s="51"/>
      <c r="L63" s="51">
        <f>I63-K63</f>
        <v>0</v>
      </c>
      <c r="M63" s="12"/>
    </row>
    <row r="64" spans="2:13" ht="32.25" customHeight="1">
      <c r="B64" s="46"/>
      <c r="C64" s="47"/>
      <c r="D64" s="53">
        <v>5600</v>
      </c>
      <c r="E64" s="47" t="s">
        <v>45</v>
      </c>
      <c r="F64" s="47"/>
      <c r="G64" s="50"/>
      <c r="H64" s="51">
        <v>14246856</v>
      </c>
      <c r="I64" s="52">
        <v>427783</v>
      </c>
      <c r="J64" s="52">
        <v>290986</v>
      </c>
      <c r="K64" s="51">
        <v>290986</v>
      </c>
      <c r="L64" s="51">
        <f aca="true" t="shared" si="4" ref="L64:L83">I64-J64</f>
        <v>136797</v>
      </c>
      <c r="M64" s="12"/>
    </row>
    <row r="65" spans="2:13" ht="32.25" customHeight="1">
      <c r="B65" s="46"/>
      <c r="C65" s="47"/>
      <c r="D65" s="53">
        <v>5800</v>
      </c>
      <c r="E65" s="47" t="s">
        <v>46</v>
      </c>
      <c r="F65" s="47"/>
      <c r="G65" s="50"/>
      <c r="H65" s="51">
        <v>8475689</v>
      </c>
      <c r="I65" s="52">
        <v>8475689</v>
      </c>
      <c r="J65" s="52">
        <v>8475689.22</v>
      </c>
      <c r="K65" s="51">
        <v>8475689</v>
      </c>
      <c r="L65" s="51">
        <f t="shared" si="4"/>
        <v>-0.22000000067055225</v>
      </c>
      <c r="M65" s="12"/>
    </row>
    <row r="66" spans="2:13" ht="32.25" customHeight="1">
      <c r="B66" s="46"/>
      <c r="C66" s="47"/>
      <c r="D66" s="53">
        <v>5900</v>
      </c>
      <c r="E66" s="47" t="s">
        <v>47</v>
      </c>
      <c r="F66" s="47"/>
      <c r="G66" s="50"/>
      <c r="H66" s="51"/>
      <c r="I66" s="52"/>
      <c r="J66" s="52"/>
      <c r="K66" s="51"/>
      <c r="L66" s="51">
        <f t="shared" si="4"/>
        <v>0</v>
      </c>
      <c r="M66" s="12"/>
    </row>
    <row r="67" spans="2:13" ht="32.25" customHeight="1">
      <c r="B67" s="46"/>
      <c r="C67" s="54">
        <v>6000</v>
      </c>
      <c r="D67" s="48" t="s">
        <v>48</v>
      </c>
      <c r="E67" s="49"/>
      <c r="F67" s="47"/>
      <c r="G67" s="50"/>
      <c r="H67" s="51">
        <f>+H68</f>
        <v>1611848602</v>
      </c>
      <c r="I67" s="51">
        <f>+I68</f>
        <v>842748600</v>
      </c>
      <c r="J67" s="51">
        <f>+J68</f>
        <v>765053495.44</v>
      </c>
      <c r="K67" s="51">
        <f>+K68</f>
        <v>736060743.96</v>
      </c>
      <c r="L67" s="51">
        <f t="shared" si="4"/>
        <v>77695104.55999994</v>
      </c>
      <c r="M67" s="12"/>
    </row>
    <row r="68" spans="2:13" ht="32.25" customHeight="1">
      <c r="B68" s="46"/>
      <c r="C68" s="47"/>
      <c r="D68" s="53">
        <v>6200</v>
      </c>
      <c r="E68" s="47" t="s">
        <v>49</v>
      </c>
      <c r="F68" s="47"/>
      <c r="G68" s="50"/>
      <c r="H68" s="51">
        <v>1611848602</v>
      </c>
      <c r="I68" s="52">
        <v>842748600</v>
      </c>
      <c r="J68" s="52">
        <v>765053495.44</v>
      </c>
      <c r="K68" s="51">
        <v>736060743.96</v>
      </c>
      <c r="L68" s="51">
        <f t="shared" si="4"/>
        <v>77695104.55999994</v>
      </c>
      <c r="M68" s="12"/>
    </row>
    <row r="69" spans="2:13" ht="32.25" customHeight="1">
      <c r="B69" s="46"/>
      <c r="C69" s="47"/>
      <c r="D69" s="53"/>
      <c r="E69" s="47"/>
      <c r="F69" s="47"/>
      <c r="G69" s="50"/>
      <c r="H69" s="51"/>
      <c r="I69" s="52"/>
      <c r="J69" s="52"/>
      <c r="K69" s="51"/>
      <c r="L69" s="51"/>
      <c r="M69" s="12"/>
    </row>
    <row r="70" spans="2:13" ht="32.25" customHeight="1">
      <c r="B70" s="46" t="s">
        <v>72</v>
      </c>
      <c r="C70" s="47"/>
      <c r="D70" s="53"/>
      <c r="E70" s="47"/>
      <c r="F70" s="47"/>
      <c r="G70" s="50"/>
      <c r="H70" s="51">
        <f>H76+H80+H73</f>
        <v>834037990</v>
      </c>
      <c r="I70" s="51">
        <f>I76+I80+I73</f>
        <v>2792375939</v>
      </c>
      <c r="J70" s="51">
        <f>J76+J80+J73</f>
        <v>2670076965</v>
      </c>
      <c r="K70" s="51">
        <f>K76+K80+K73</f>
        <v>2597173474</v>
      </c>
      <c r="L70" s="51">
        <f t="shared" si="4"/>
        <v>122298974</v>
      </c>
      <c r="M70" s="12"/>
    </row>
    <row r="71" spans="2:13" ht="32.25" customHeight="1">
      <c r="B71" s="46"/>
      <c r="C71" s="47"/>
      <c r="D71" s="53"/>
      <c r="E71" s="47"/>
      <c r="F71" s="47"/>
      <c r="G71" s="50"/>
      <c r="H71" s="51"/>
      <c r="I71" s="51"/>
      <c r="J71" s="51"/>
      <c r="K71" s="51"/>
      <c r="L71" s="51"/>
      <c r="M71" s="12"/>
    </row>
    <row r="72" spans="2:13" ht="32.25" customHeight="1">
      <c r="B72" s="46" t="s">
        <v>53</v>
      </c>
      <c r="C72" s="47"/>
      <c r="D72" s="53"/>
      <c r="E72" s="47"/>
      <c r="F72" s="47"/>
      <c r="G72" s="50"/>
      <c r="H72" s="51"/>
      <c r="I72" s="52"/>
      <c r="J72" s="52"/>
      <c r="K72" s="51"/>
      <c r="L72" s="51">
        <f>I72-K72</f>
        <v>0</v>
      </c>
      <c r="M72" s="12"/>
    </row>
    <row r="73" spans="2:13" ht="32.25" customHeight="1">
      <c r="B73" s="46"/>
      <c r="C73" s="54">
        <v>7000</v>
      </c>
      <c r="D73" s="48" t="s">
        <v>54</v>
      </c>
      <c r="E73" s="47"/>
      <c r="F73" s="47"/>
      <c r="G73" s="50"/>
      <c r="H73" s="51"/>
      <c r="I73" s="52">
        <f>+I74</f>
        <v>278500000</v>
      </c>
      <c r="J73" s="52">
        <f>+J74</f>
        <v>278500000</v>
      </c>
      <c r="K73" s="52">
        <f>+K74</f>
        <v>278500000</v>
      </c>
      <c r="L73" s="51">
        <f t="shared" si="4"/>
        <v>0</v>
      </c>
      <c r="M73" s="12"/>
    </row>
    <row r="74" spans="2:13" ht="32.25" customHeight="1">
      <c r="B74" s="46"/>
      <c r="C74" s="47"/>
      <c r="D74" s="53">
        <v>7300</v>
      </c>
      <c r="E74" s="47" t="s">
        <v>55</v>
      </c>
      <c r="F74" s="47"/>
      <c r="G74" s="50"/>
      <c r="H74" s="51"/>
      <c r="I74" s="52">
        <v>278500000</v>
      </c>
      <c r="J74" s="52">
        <v>278500000</v>
      </c>
      <c r="K74" s="51">
        <v>278500000</v>
      </c>
      <c r="L74" s="51">
        <f t="shared" si="4"/>
        <v>0</v>
      </c>
      <c r="M74" s="12"/>
    </row>
    <row r="75" spans="2:13" ht="32.25" customHeight="1">
      <c r="B75" s="46"/>
      <c r="C75" s="47"/>
      <c r="D75" s="53"/>
      <c r="E75" s="47"/>
      <c r="F75" s="47"/>
      <c r="G75" s="50"/>
      <c r="H75" s="51"/>
      <c r="I75" s="52"/>
      <c r="J75" s="52"/>
      <c r="K75" s="51"/>
      <c r="L75" s="51">
        <f>I75-K75</f>
        <v>0</v>
      </c>
      <c r="M75" s="12"/>
    </row>
    <row r="76" spans="2:13" ht="32.25" customHeight="1">
      <c r="B76" s="46" t="s">
        <v>60</v>
      </c>
      <c r="C76" s="47"/>
      <c r="D76" s="53"/>
      <c r="E76" s="47"/>
      <c r="F76" s="47"/>
      <c r="G76" s="50"/>
      <c r="H76" s="51">
        <f>+H77</f>
        <v>461799515</v>
      </c>
      <c r="I76" s="51">
        <f>+I77</f>
        <v>2095735939</v>
      </c>
      <c r="J76" s="51">
        <f>+J77</f>
        <v>2099348339</v>
      </c>
      <c r="K76" s="51">
        <f>+K77</f>
        <v>2027044067</v>
      </c>
      <c r="L76" s="51">
        <f t="shared" si="4"/>
        <v>-3612400</v>
      </c>
      <c r="M76" s="42">
        <f>+M77</f>
        <v>0</v>
      </c>
    </row>
    <row r="77" spans="2:13" ht="32.25" customHeight="1">
      <c r="B77" s="46"/>
      <c r="C77" s="47">
        <v>9000</v>
      </c>
      <c r="D77" s="53" t="s">
        <v>59</v>
      </c>
      <c r="E77" s="47"/>
      <c r="F77" s="47"/>
      <c r="G77" s="50"/>
      <c r="H77" s="52">
        <f>H78</f>
        <v>461799515</v>
      </c>
      <c r="I77" s="52">
        <f>I78</f>
        <v>2095735939</v>
      </c>
      <c r="J77" s="52">
        <f>J78</f>
        <v>2099348339</v>
      </c>
      <c r="K77" s="52">
        <f>K78</f>
        <v>2027044067</v>
      </c>
      <c r="L77" s="51">
        <f t="shared" si="4"/>
        <v>-3612400</v>
      </c>
      <c r="M77" s="12"/>
    </row>
    <row r="78" spans="2:13" ht="32.25" customHeight="1">
      <c r="B78" s="46"/>
      <c r="C78" s="47"/>
      <c r="D78" s="48">
        <v>9100</v>
      </c>
      <c r="E78" s="49" t="s">
        <v>61</v>
      </c>
      <c r="F78" s="47"/>
      <c r="G78" s="50"/>
      <c r="H78" s="51">
        <v>461799515</v>
      </c>
      <c r="I78" s="52">
        <v>2095735939</v>
      </c>
      <c r="J78" s="52">
        <v>2099348339</v>
      </c>
      <c r="K78" s="51">
        <v>2027044067</v>
      </c>
      <c r="L78" s="51">
        <f t="shared" si="4"/>
        <v>-3612400</v>
      </c>
      <c r="M78" s="12"/>
    </row>
    <row r="79" spans="2:13" ht="32.25" customHeight="1">
      <c r="B79" s="46"/>
      <c r="C79" s="47"/>
      <c r="D79" s="53"/>
      <c r="E79" s="47"/>
      <c r="F79" s="47"/>
      <c r="G79" s="50"/>
      <c r="H79" s="51"/>
      <c r="I79" s="52"/>
      <c r="J79" s="52"/>
      <c r="K79" s="51"/>
      <c r="L79" s="51">
        <f>I79-K79</f>
        <v>0</v>
      </c>
      <c r="M79" s="12"/>
    </row>
    <row r="80" spans="2:13" ht="32.25" customHeight="1">
      <c r="B80" s="46" t="s">
        <v>58</v>
      </c>
      <c r="C80" s="47"/>
      <c r="D80" s="53"/>
      <c r="E80" s="47"/>
      <c r="F80" s="47"/>
      <c r="G80" s="50"/>
      <c r="H80" s="51">
        <f>+H81</f>
        <v>372238475</v>
      </c>
      <c r="I80" s="51">
        <f>+I81</f>
        <v>418140000</v>
      </c>
      <c r="J80" s="51">
        <f>+J81</f>
        <v>292228626</v>
      </c>
      <c r="K80" s="51">
        <f>+K81</f>
        <v>291629407</v>
      </c>
      <c r="L80" s="51">
        <f t="shared" si="4"/>
        <v>125911374</v>
      </c>
      <c r="M80" s="42">
        <f>+M81</f>
        <v>0</v>
      </c>
    </row>
    <row r="81" spans="2:13" ht="32.25" customHeight="1">
      <c r="B81" s="46"/>
      <c r="C81" s="54">
        <v>9000</v>
      </c>
      <c r="D81" s="48" t="s">
        <v>57</v>
      </c>
      <c r="E81" s="47"/>
      <c r="F81" s="47"/>
      <c r="G81" s="50"/>
      <c r="H81" s="52">
        <f>H82+H83</f>
        <v>372238475</v>
      </c>
      <c r="I81" s="52">
        <f>I82+I83</f>
        <v>418140000</v>
      </c>
      <c r="J81" s="52">
        <f>J82+J83</f>
        <v>292228626</v>
      </c>
      <c r="K81" s="52">
        <f>K82+K83</f>
        <v>291629407</v>
      </c>
      <c r="L81" s="51">
        <f t="shared" si="4"/>
        <v>125911374</v>
      </c>
      <c r="M81" s="12"/>
    </row>
    <row r="82" spans="2:13" ht="32.25" customHeight="1">
      <c r="B82" s="46"/>
      <c r="C82" s="47"/>
      <c r="D82" s="53">
        <v>9200</v>
      </c>
      <c r="E82" s="47" t="s">
        <v>62</v>
      </c>
      <c r="F82" s="47"/>
      <c r="G82" s="50"/>
      <c r="H82" s="51">
        <v>372238475</v>
      </c>
      <c r="I82" s="52">
        <v>418140000</v>
      </c>
      <c r="J82" s="52">
        <v>291980464</v>
      </c>
      <c r="K82" s="51">
        <v>291381245</v>
      </c>
      <c r="L82" s="51">
        <f t="shared" si="4"/>
        <v>126159536</v>
      </c>
      <c r="M82" s="12"/>
    </row>
    <row r="83" spans="2:13" ht="32.25" customHeight="1">
      <c r="B83" s="46"/>
      <c r="C83" s="47"/>
      <c r="D83" s="53">
        <v>9300</v>
      </c>
      <c r="E83" s="47" t="s">
        <v>63</v>
      </c>
      <c r="F83" s="47"/>
      <c r="G83" s="50"/>
      <c r="H83" s="51"/>
      <c r="I83" s="52"/>
      <c r="J83" s="52">
        <v>248162</v>
      </c>
      <c r="K83" s="51">
        <v>248162</v>
      </c>
      <c r="L83" s="51">
        <f t="shared" si="4"/>
        <v>-248162</v>
      </c>
      <c r="M83" s="12"/>
    </row>
    <row r="84" spans="1:13" ht="32.25" customHeight="1">
      <c r="A84" s="6"/>
      <c r="B84" s="40"/>
      <c r="C84" s="41"/>
      <c r="D84" s="41"/>
      <c r="E84" s="41"/>
      <c r="F84" s="41"/>
      <c r="G84" s="41"/>
      <c r="H84" s="44"/>
      <c r="I84" s="44"/>
      <c r="J84" s="44"/>
      <c r="K84" s="44"/>
      <c r="L84" s="44"/>
      <c r="M84" s="13"/>
    </row>
    <row r="85" spans="1:13" ht="32.25" customHeight="1">
      <c r="A85" s="10" t="s">
        <v>1</v>
      </c>
      <c r="B85" s="3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32.25" customHeight="1">
      <c r="A86" s="10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32.25" customHeight="1">
      <c r="A87" s="10"/>
      <c r="B87" s="15"/>
      <c r="C87" s="15"/>
      <c r="D87" s="15"/>
      <c r="E87" s="15"/>
      <c r="F87" s="15"/>
      <c r="G87" s="14"/>
      <c r="H87" s="15"/>
      <c r="I87" s="15"/>
      <c r="J87" s="15"/>
      <c r="K87" s="15"/>
      <c r="L87" s="15"/>
      <c r="M87" s="14"/>
    </row>
    <row r="88" spans="1:13" ht="32.25" customHeight="1">
      <c r="A88" s="10"/>
      <c r="B88" s="15"/>
      <c r="C88" s="15"/>
      <c r="D88" s="15"/>
      <c r="E88" s="15"/>
      <c r="F88" s="15"/>
      <c r="G88" s="16"/>
      <c r="H88" s="17"/>
      <c r="I88" s="17"/>
      <c r="J88" s="17"/>
      <c r="K88" s="17"/>
      <c r="L88" s="18"/>
      <c r="M88" s="14"/>
    </row>
    <row r="89" spans="1:13" ht="32.25" customHeight="1">
      <c r="A89" s="10"/>
      <c r="B89" s="19"/>
      <c r="C89" s="19"/>
      <c r="D89" s="19"/>
      <c r="E89" s="19"/>
      <c r="F89" s="19"/>
      <c r="G89" s="15"/>
      <c r="H89" s="18"/>
      <c r="I89" s="18"/>
      <c r="J89" s="18"/>
      <c r="K89" s="18"/>
      <c r="L89" s="18"/>
      <c r="M89" s="14"/>
    </row>
    <row r="90" spans="1:13" ht="32.25" customHeight="1">
      <c r="A90" s="10"/>
      <c r="B90" s="19"/>
      <c r="C90" s="19"/>
      <c r="D90" s="19"/>
      <c r="E90" s="19"/>
      <c r="F90" s="19"/>
      <c r="G90" s="19"/>
      <c r="H90" s="18"/>
      <c r="I90" s="18"/>
      <c r="J90" s="18"/>
      <c r="K90" s="18"/>
      <c r="L90" s="18"/>
      <c r="M90" s="14"/>
    </row>
    <row r="91" spans="1:13" ht="32.25" customHeight="1">
      <c r="A91" s="10"/>
      <c r="B91" s="20"/>
      <c r="C91" s="20"/>
      <c r="D91" s="20"/>
      <c r="E91" s="20"/>
      <c r="F91" s="20"/>
      <c r="G91" s="3"/>
      <c r="H91" s="17"/>
      <c r="I91" s="17"/>
      <c r="J91" s="17"/>
      <c r="K91" s="17"/>
      <c r="L91" s="17"/>
      <c r="M91" s="14"/>
    </row>
    <row r="92" spans="1:13" ht="32.25" customHeight="1">
      <c r="A92" s="10"/>
      <c r="B92" s="20"/>
      <c r="C92" s="20"/>
      <c r="D92" s="20"/>
      <c r="E92" s="20"/>
      <c r="F92" s="20"/>
      <c r="G92" s="3"/>
      <c r="H92" s="17"/>
      <c r="I92" s="17"/>
      <c r="J92" s="17"/>
      <c r="K92" s="17"/>
      <c r="L92" s="17"/>
      <c r="M92" s="14"/>
    </row>
    <row r="93" spans="1:13" ht="32.25" customHeight="1">
      <c r="A93" s="10"/>
      <c r="B93" s="20"/>
      <c r="C93" s="20"/>
      <c r="D93" s="20"/>
      <c r="E93" s="20"/>
      <c r="F93" s="20"/>
      <c r="G93" s="4"/>
      <c r="H93" s="17"/>
      <c r="I93" s="17"/>
      <c r="J93" s="17"/>
      <c r="K93" s="17"/>
      <c r="L93" s="17"/>
      <c r="M93" s="14"/>
    </row>
    <row r="94" spans="1:13" ht="32.25" customHeight="1">
      <c r="A94" s="10"/>
      <c r="B94" s="20"/>
      <c r="C94" s="20"/>
      <c r="D94" s="20"/>
      <c r="E94" s="20"/>
      <c r="F94" s="20"/>
      <c r="G94" s="4"/>
      <c r="H94" s="17"/>
      <c r="I94" s="17"/>
      <c r="J94" s="17"/>
      <c r="K94" s="17"/>
      <c r="L94" s="17"/>
      <c r="M94" s="14"/>
    </row>
    <row r="95" spans="1:13" ht="32.25" customHeight="1">
      <c r="A95" s="10"/>
      <c r="B95" s="20"/>
      <c r="C95" s="20"/>
      <c r="D95" s="20"/>
      <c r="E95" s="20"/>
      <c r="F95" s="20"/>
      <c r="G95" s="3"/>
      <c r="H95" s="17"/>
      <c r="I95" s="17"/>
      <c r="J95" s="17"/>
      <c r="K95" s="17"/>
      <c r="L95" s="17"/>
      <c r="M95" s="14"/>
    </row>
    <row r="96" spans="1:13" ht="32.25" customHeight="1">
      <c r="A96" s="10"/>
      <c r="B96" s="20"/>
      <c r="C96" s="20"/>
      <c r="D96" s="20"/>
      <c r="E96" s="20"/>
      <c r="F96" s="20"/>
      <c r="G96" s="3"/>
      <c r="H96" s="17"/>
      <c r="I96" s="17"/>
      <c r="J96" s="17"/>
      <c r="K96" s="17"/>
      <c r="L96" s="17"/>
      <c r="M96" s="14"/>
    </row>
    <row r="97" spans="1:13" ht="32.25" customHeight="1">
      <c r="A97" s="10"/>
      <c r="B97" s="20"/>
      <c r="C97" s="20"/>
      <c r="D97" s="20"/>
      <c r="E97" s="20"/>
      <c r="F97" s="20"/>
      <c r="G97" s="3"/>
      <c r="H97" s="17"/>
      <c r="I97" s="17"/>
      <c r="J97" s="17"/>
      <c r="K97" s="17"/>
      <c r="L97" s="17"/>
      <c r="M97" s="14"/>
    </row>
    <row r="98" spans="1:13" ht="32.25" customHeight="1">
      <c r="A98" s="10"/>
      <c r="B98" s="20"/>
      <c r="C98" s="20"/>
      <c r="D98" s="20"/>
      <c r="E98" s="20"/>
      <c r="F98" s="20"/>
      <c r="G98" s="3"/>
      <c r="H98" s="17"/>
      <c r="I98" s="17"/>
      <c r="J98" s="17"/>
      <c r="K98" s="17"/>
      <c r="L98" s="17"/>
      <c r="M98" s="14"/>
    </row>
    <row r="99" spans="1:13" ht="32.25" customHeight="1">
      <c r="A99" s="10"/>
      <c r="B99" s="20"/>
      <c r="C99" s="20"/>
      <c r="D99" s="20"/>
      <c r="E99" s="20"/>
      <c r="F99" s="20"/>
      <c r="G99" s="3"/>
      <c r="H99" s="17"/>
      <c r="I99" s="17"/>
      <c r="J99" s="17"/>
      <c r="K99" s="17"/>
      <c r="L99" s="17"/>
      <c r="M99" s="14"/>
    </row>
    <row r="100" spans="1:13" ht="32.25" customHeight="1">
      <c r="A100" s="10"/>
      <c r="B100" s="20"/>
      <c r="C100" s="20"/>
      <c r="D100" s="20"/>
      <c r="E100" s="20"/>
      <c r="F100" s="20"/>
      <c r="G100" s="3"/>
      <c r="H100" s="17"/>
      <c r="I100" s="17"/>
      <c r="J100" s="17"/>
      <c r="K100" s="17"/>
      <c r="L100" s="17"/>
      <c r="M100" s="14"/>
    </row>
    <row r="101" spans="1:13" ht="32.25" customHeight="1">
      <c r="A101" s="10"/>
      <c r="B101" s="20"/>
      <c r="C101" s="20"/>
      <c r="D101" s="20"/>
      <c r="E101" s="20"/>
      <c r="F101" s="20"/>
      <c r="G101" s="3"/>
      <c r="H101" s="17"/>
      <c r="I101" s="17"/>
      <c r="J101" s="17"/>
      <c r="K101" s="17"/>
      <c r="L101" s="17"/>
      <c r="M101" s="14"/>
    </row>
    <row r="102" spans="1:13" ht="32.25" customHeight="1">
      <c r="A102" s="10"/>
      <c r="B102" s="11"/>
      <c r="C102" s="11"/>
      <c r="D102" s="11"/>
      <c r="E102" s="11"/>
      <c r="F102" s="11"/>
      <c r="G102" s="3"/>
      <c r="H102" s="2"/>
      <c r="I102" s="2"/>
      <c r="J102" s="2"/>
      <c r="K102" s="2"/>
      <c r="L102" s="2"/>
      <c r="M102" s="10"/>
    </row>
    <row r="103" spans="1:13" ht="32.25" customHeight="1">
      <c r="A103" s="10"/>
      <c r="B103" s="11"/>
      <c r="C103" s="11"/>
      <c r="D103" s="11"/>
      <c r="E103" s="11"/>
      <c r="F103" s="11"/>
      <c r="G103" s="3"/>
      <c r="H103" s="2"/>
      <c r="I103" s="2"/>
      <c r="J103" s="2"/>
      <c r="K103" s="2"/>
      <c r="L103" s="2"/>
      <c r="M103" s="10"/>
    </row>
    <row r="104" spans="1:13" ht="32.25" customHeight="1">
      <c r="A104" s="10"/>
      <c r="B104" s="11"/>
      <c r="C104" s="11"/>
      <c r="D104" s="11"/>
      <c r="E104" s="11"/>
      <c r="F104" s="11"/>
      <c r="G104" s="3"/>
      <c r="H104" s="2"/>
      <c r="I104" s="2"/>
      <c r="J104" s="2"/>
      <c r="K104" s="2"/>
      <c r="L104" s="2"/>
      <c r="M104" s="10"/>
    </row>
    <row r="105" spans="1:13" ht="32.25" customHeight="1">
      <c r="A105" s="10"/>
      <c r="B105" s="11"/>
      <c r="C105" s="11"/>
      <c r="D105" s="11"/>
      <c r="E105" s="11"/>
      <c r="F105" s="11"/>
      <c r="G105" s="3"/>
      <c r="H105" s="2"/>
      <c r="I105" s="2"/>
      <c r="J105" s="2"/>
      <c r="K105" s="2"/>
      <c r="L105" s="2"/>
      <c r="M105" s="10"/>
    </row>
    <row r="106" spans="1:13" ht="32.25" customHeight="1">
      <c r="A106" s="10"/>
      <c r="B106" s="11"/>
      <c r="C106" s="11"/>
      <c r="D106" s="11"/>
      <c r="E106" s="11"/>
      <c r="F106" s="11"/>
      <c r="G106" s="3"/>
      <c r="H106" s="2"/>
      <c r="I106" s="2"/>
      <c r="J106" s="2"/>
      <c r="K106" s="2"/>
      <c r="L106" s="2"/>
      <c r="M106" s="10"/>
    </row>
    <row r="107" spans="1:13" ht="32.25" customHeight="1">
      <c r="A107" s="10"/>
      <c r="B107" s="11"/>
      <c r="C107" s="11"/>
      <c r="D107" s="11"/>
      <c r="E107" s="11"/>
      <c r="F107" s="11"/>
      <c r="G107" s="3"/>
      <c r="H107" s="10"/>
      <c r="I107" s="10"/>
      <c r="J107" s="10"/>
      <c r="K107" s="10"/>
      <c r="L107" s="10"/>
      <c r="M107" s="10"/>
    </row>
    <row r="108" spans="1:13" ht="32.25" customHeight="1">
      <c r="A108" s="10"/>
      <c r="B108" s="11"/>
      <c r="C108" s="11"/>
      <c r="D108" s="11"/>
      <c r="E108" s="11"/>
      <c r="F108" s="11"/>
      <c r="G108" s="3"/>
      <c r="H108" s="2"/>
      <c r="I108" s="2"/>
      <c r="J108" s="2"/>
      <c r="K108" s="2"/>
      <c r="L108" s="2"/>
      <c r="M108" s="10"/>
    </row>
    <row r="109" spans="1:13" ht="32.25" customHeight="1">
      <c r="A109" s="10"/>
      <c r="B109" s="11"/>
      <c r="C109" s="11"/>
      <c r="D109" s="11"/>
      <c r="E109" s="11"/>
      <c r="F109" s="11"/>
      <c r="G109" s="3"/>
      <c r="H109" s="2"/>
      <c r="I109" s="2"/>
      <c r="J109" s="2"/>
      <c r="K109" s="2"/>
      <c r="L109" s="2"/>
      <c r="M109" s="10"/>
    </row>
    <row r="110" spans="1:13" ht="32.25" customHeight="1">
      <c r="A110" s="10"/>
      <c r="B110" s="11"/>
      <c r="C110" s="11"/>
      <c r="D110" s="11"/>
      <c r="E110" s="11"/>
      <c r="F110" s="11"/>
      <c r="G110" s="3"/>
      <c r="H110" s="2"/>
      <c r="I110" s="2"/>
      <c r="J110" s="2"/>
      <c r="K110" s="2"/>
      <c r="L110" s="2"/>
      <c r="M110" s="10"/>
    </row>
    <row r="111" spans="1:13" ht="32.25" customHeight="1">
      <c r="A111" s="10"/>
      <c r="B111" s="11"/>
      <c r="C111" s="11"/>
      <c r="D111" s="11"/>
      <c r="E111" s="11"/>
      <c r="F111" s="11"/>
      <c r="G111" s="3"/>
      <c r="H111" s="2"/>
      <c r="I111" s="2"/>
      <c r="J111" s="2"/>
      <c r="K111" s="2"/>
      <c r="L111" s="2"/>
      <c r="M111" s="10"/>
    </row>
    <row r="112" spans="1:13" ht="32.25" customHeight="1">
      <c r="A112" s="10"/>
      <c r="B112" s="11"/>
      <c r="C112" s="11"/>
      <c r="D112" s="11"/>
      <c r="E112" s="11"/>
      <c r="F112" s="11"/>
      <c r="G112" s="3"/>
      <c r="H112" s="2"/>
      <c r="I112" s="2"/>
      <c r="J112" s="2"/>
      <c r="K112" s="2"/>
      <c r="L112" s="2"/>
      <c r="M112" s="10"/>
    </row>
    <row r="113" spans="1:13" ht="32.25" customHeight="1">
      <c r="A113" s="10"/>
      <c r="B113" s="11"/>
      <c r="C113" s="11"/>
      <c r="D113" s="11"/>
      <c r="E113" s="11"/>
      <c r="F113" s="11"/>
      <c r="G113" s="3"/>
      <c r="H113" s="2"/>
      <c r="I113" s="2"/>
      <c r="J113" s="2"/>
      <c r="K113" s="2"/>
      <c r="L113" s="2"/>
      <c r="M113" s="10"/>
    </row>
    <row r="114" spans="1:13" ht="32.25" customHeight="1">
      <c r="A114" s="10"/>
      <c r="B114" s="11"/>
      <c r="C114" s="11"/>
      <c r="D114" s="11"/>
      <c r="E114" s="11"/>
      <c r="F114" s="11"/>
      <c r="G114" s="3"/>
      <c r="H114" s="2"/>
      <c r="I114" s="2"/>
      <c r="J114" s="2"/>
      <c r="K114" s="2"/>
      <c r="L114" s="2"/>
      <c r="M114" s="10"/>
    </row>
    <row r="115" spans="1:13" ht="32.25" customHeight="1">
      <c r="A115" s="10"/>
      <c r="B115" s="11"/>
      <c r="C115" s="11"/>
      <c r="D115" s="11"/>
      <c r="E115" s="11"/>
      <c r="F115" s="11"/>
      <c r="G115" s="3"/>
      <c r="H115" s="2"/>
      <c r="I115" s="2"/>
      <c r="J115" s="2"/>
      <c r="K115" s="2"/>
      <c r="L115" s="2"/>
      <c r="M115" s="10"/>
    </row>
    <row r="116" spans="1:13" ht="32.25" customHeight="1">
      <c r="A116" s="10"/>
      <c r="B116" s="11"/>
      <c r="C116" s="11"/>
      <c r="D116" s="11"/>
      <c r="E116" s="11"/>
      <c r="F116" s="11"/>
      <c r="G116" s="3"/>
      <c r="H116" s="10"/>
      <c r="I116" s="10"/>
      <c r="J116" s="10"/>
      <c r="K116" s="10"/>
      <c r="L116" s="10"/>
      <c r="M116" s="10"/>
    </row>
    <row r="117" spans="1:13" ht="32.25" customHeight="1">
      <c r="A117" s="10"/>
      <c r="B117" s="11"/>
      <c r="C117" s="11"/>
      <c r="D117" s="11"/>
      <c r="E117" s="11"/>
      <c r="F117" s="11"/>
      <c r="G117" s="3"/>
      <c r="H117" s="2"/>
      <c r="I117" s="2"/>
      <c r="J117" s="2"/>
      <c r="K117" s="2"/>
      <c r="L117" s="2"/>
      <c r="M117" s="10"/>
    </row>
    <row r="118" spans="1:13" ht="32.25" customHeight="1">
      <c r="A118" s="10"/>
      <c r="B118" s="11"/>
      <c r="C118" s="11"/>
      <c r="D118" s="11"/>
      <c r="E118" s="11"/>
      <c r="F118" s="11"/>
      <c r="G118" s="3"/>
      <c r="H118" s="2"/>
      <c r="I118" s="2"/>
      <c r="J118" s="2"/>
      <c r="K118" s="2"/>
      <c r="L118" s="2"/>
      <c r="M118" s="10"/>
    </row>
    <row r="119" spans="1:13" ht="32.25" customHeight="1">
      <c r="A119" s="10"/>
      <c r="B119" s="11"/>
      <c r="C119" s="11"/>
      <c r="D119" s="11"/>
      <c r="E119" s="11"/>
      <c r="F119" s="11"/>
      <c r="G119" s="3"/>
      <c r="H119" s="2"/>
      <c r="I119" s="2"/>
      <c r="J119" s="2"/>
      <c r="K119" s="2"/>
      <c r="L119" s="2"/>
      <c r="M119" s="10"/>
    </row>
    <row r="120" spans="1:13" ht="32.25" customHeight="1">
      <c r="A120" s="10"/>
      <c r="B120" s="11"/>
      <c r="C120" s="11"/>
      <c r="D120" s="11"/>
      <c r="E120" s="11"/>
      <c r="F120" s="11"/>
      <c r="G120" s="3"/>
      <c r="H120" s="2"/>
      <c r="I120" s="2"/>
      <c r="J120" s="2"/>
      <c r="K120" s="2"/>
      <c r="L120" s="2"/>
      <c r="M120" s="10"/>
    </row>
    <row r="121" spans="1:13" ht="32.25" customHeight="1">
      <c r="A121" s="10"/>
      <c r="B121" s="11"/>
      <c r="C121" s="11"/>
      <c r="D121" s="11"/>
      <c r="E121" s="11"/>
      <c r="F121" s="11"/>
      <c r="G121" s="3"/>
      <c r="H121" s="2"/>
      <c r="I121" s="2"/>
      <c r="J121" s="2"/>
      <c r="K121" s="2"/>
      <c r="L121" s="2"/>
      <c r="M121" s="10"/>
    </row>
    <row r="122" spans="1:13" ht="32.25" customHeight="1">
      <c r="A122" s="10"/>
      <c r="B122" s="11"/>
      <c r="C122" s="11"/>
      <c r="D122" s="11"/>
      <c r="E122" s="11"/>
      <c r="F122" s="11"/>
      <c r="G122" s="3"/>
      <c r="H122" s="10"/>
      <c r="I122" s="10"/>
      <c r="J122" s="10"/>
      <c r="K122" s="10"/>
      <c r="L122" s="10"/>
      <c r="M122" s="10"/>
    </row>
    <row r="123" spans="1:13" ht="32.25" customHeight="1">
      <c r="A123" s="10"/>
      <c r="B123" s="11"/>
      <c r="C123" s="11"/>
      <c r="D123" s="11"/>
      <c r="E123" s="11"/>
      <c r="F123" s="11"/>
      <c r="G123" s="3"/>
      <c r="H123" s="2"/>
      <c r="I123" s="2"/>
      <c r="J123" s="2"/>
      <c r="K123" s="2"/>
      <c r="L123" s="2"/>
      <c r="M123" s="10"/>
    </row>
    <row r="124" spans="1:13" ht="32.25" customHeight="1">
      <c r="A124" s="10"/>
      <c r="B124" s="11"/>
      <c r="C124" s="11"/>
      <c r="D124" s="11"/>
      <c r="E124" s="11"/>
      <c r="F124" s="11"/>
      <c r="G124" s="3"/>
      <c r="H124" s="2"/>
      <c r="I124" s="2"/>
      <c r="J124" s="2"/>
      <c r="K124" s="2"/>
      <c r="L124" s="2"/>
      <c r="M124" s="10"/>
    </row>
    <row r="125" spans="1:13" ht="32.25" customHeight="1">
      <c r="A125" s="10"/>
      <c r="B125" s="11"/>
      <c r="C125" s="11"/>
      <c r="D125" s="11"/>
      <c r="E125" s="11"/>
      <c r="F125" s="11"/>
      <c r="G125" s="3"/>
      <c r="H125" s="2"/>
      <c r="I125" s="2"/>
      <c r="J125" s="2"/>
      <c r="K125" s="2"/>
      <c r="L125" s="2"/>
      <c r="M125" s="10"/>
    </row>
    <row r="126" spans="1:13" ht="32.25" customHeight="1">
      <c r="A126" s="10"/>
      <c r="B126" s="11"/>
      <c r="C126" s="11"/>
      <c r="D126" s="11"/>
      <c r="E126" s="11"/>
      <c r="F126" s="11"/>
      <c r="G126" s="3"/>
      <c r="H126" s="2"/>
      <c r="I126" s="2"/>
      <c r="J126" s="2"/>
      <c r="K126" s="2"/>
      <c r="L126" s="2"/>
      <c r="M126" s="10"/>
    </row>
    <row r="127" spans="1:13" ht="32.25" customHeight="1">
      <c r="A127" s="10"/>
      <c r="B127" s="11"/>
      <c r="C127" s="11"/>
      <c r="D127" s="11"/>
      <c r="E127" s="11"/>
      <c r="F127" s="11"/>
      <c r="G127" s="3"/>
      <c r="H127" s="2"/>
      <c r="I127" s="2"/>
      <c r="J127" s="2"/>
      <c r="K127" s="2"/>
      <c r="L127" s="2"/>
      <c r="M127" s="10"/>
    </row>
    <row r="128" spans="1:13" ht="32.25" customHeight="1">
      <c r="A128" s="10"/>
      <c r="B128" s="11"/>
      <c r="C128" s="11"/>
      <c r="D128" s="11"/>
      <c r="E128" s="11"/>
      <c r="F128" s="11"/>
      <c r="G128" s="3"/>
      <c r="H128" s="2"/>
      <c r="I128" s="2"/>
      <c r="J128" s="2"/>
      <c r="K128" s="2"/>
      <c r="L128" s="2"/>
      <c r="M128" s="10"/>
    </row>
    <row r="129" spans="1:13" ht="32.25" customHeight="1">
      <c r="A129" s="10"/>
      <c r="B129" s="11"/>
      <c r="C129" s="11"/>
      <c r="D129" s="11"/>
      <c r="E129" s="11"/>
      <c r="F129" s="11"/>
      <c r="G129" s="3"/>
      <c r="H129" s="2"/>
      <c r="I129" s="2"/>
      <c r="J129" s="2"/>
      <c r="K129" s="2"/>
      <c r="L129" s="2"/>
      <c r="M129" s="10"/>
    </row>
    <row r="130" spans="2:13" ht="32.25" customHeight="1">
      <c r="B130" s="10"/>
      <c r="C130" s="10"/>
      <c r="D130" s="10"/>
      <c r="E130" s="10"/>
      <c r="F130" s="10"/>
      <c r="G130" s="10"/>
      <c r="H130" s="2"/>
      <c r="I130" s="2"/>
      <c r="J130" s="2"/>
      <c r="K130" s="2"/>
      <c r="L130" s="2"/>
      <c r="M130" s="10"/>
    </row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  <row r="601" ht="32.25" customHeight="1"/>
    <row r="602" ht="32.25" customHeight="1"/>
    <row r="603" ht="32.25" customHeight="1"/>
    <row r="604" ht="32.25" customHeight="1"/>
    <row r="605" ht="32.25" customHeight="1"/>
    <row r="606" ht="32.25" customHeight="1"/>
    <row r="607" ht="32.25" customHeight="1"/>
    <row r="608" ht="32.25" customHeight="1"/>
    <row r="609" ht="32.25" customHeight="1"/>
    <row r="610" ht="32.25" customHeight="1"/>
    <row r="611" ht="32.25" customHeight="1"/>
    <row r="612" ht="32.25" customHeight="1"/>
    <row r="613" ht="32.25" customHeight="1"/>
    <row r="614" ht="32.25" customHeight="1"/>
    <row r="615" ht="32.25" customHeight="1"/>
    <row r="616" ht="32.25" customHeight="1"/>
    <row r="617" ht="32.25" customHeight="1"/>
    <row r="618" ht="32.25" customHeight="1"/>
    <row r="619" ht="32.25" customHeight="1"/>
    <row r="620" ht="32.25" customHeight="1"/>
    <row r="621" ht="32.25" customHeight="1"/>
    <row r="622" ht="32.25" customHeight="1"/>
    <row r="623" ht="32.25" customHeight="1"/>
    <row r="624" ht="32.25" customHeight="1"/>
    <row r="625" ht="32.25" customHeight="1"/>
    <row r="626" ht="32.25" customHeight="1"/>
    <row r="627" ht="32.25" customHeight="1"/>
    <row r="628" ht="32.25" customHeight="1"/>
    <row r="629" ht="32.25" customHeight="1"/>
    <row r="630" ht="32.25" customHeight="1"/>
    <row r="631" ht="32.25" customHeight="1"/>
    <row r="632" ht="32.25" customHeight="1"/>
    <row r="633" ht="32.25" customHeight="1"/>
    <row r="634" ht="32.25" customHeight="1"/>
    <row r="635" ht="32.25" customHeight="1"/>
    <row r="636" ht="32.25" customHeight="1"/>
    <row r="637" ht="32.25" customHeight="1"/>
    <row r="638" ht="32.25" customHeight="1"/>
    <row r="639" ht="32.25" customHeight="1"/>
    <row r="640" ht="32.25" customHeight="1"/>
    <row r="641" ht="32.25" customHeight="1"/>
    <row r="642" ht="32.25" customHeight="1"/>
    <row r="643" ht="32.25" customHeight="1"/>
    <row r="644" ht="32.25" customHeight="1"/>
    <row r="645" ht="32.25" customHeight="1"/>
    <row r="646" ht="32.25" customHeight="1"/>
    <row r="647" ht="32.25" customHeight="1"/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32.25" customHeight="1"/>
    <row r="661" ht="32.25" customHeight="1"/>
    <row r="662" ht="32.25" customHeight="1"/>
    <row r="663" ht="32.25" customHeight="1"/>
    <row r="664" ht="32.25" customHeight="1"/>
    <row r="665" ht="32.25" customHeight="1"/>
    <row r="666" ht="32.25" customHeight="1"/>
    <row r="667" ht="32.25" customHeight="1"/>
    <row r="668" ht="32.25" customHeight="1"/>
    <row r="669" ht="32.25" customHeight="1"/>
    <row r="670" ht="32.25" customHeight="1"/>
    <row r="671" ht="32.25" customHeight="1"/>
    <row r="672" ht="32.25" customHeight="1"/>
    <row r="673" ht="32.25" customHeight="1"/>
    <row r="674" ht="32.25" customHeight="1"/>
    <row r="675" ht="32.25" customHeight="1"/>
    <row r="676" ht="32.25" customHeight="1"/>
    <row r="677" ht="32.25" customHeight="1"/>
    <row r="678" ht="32.25" customHeight="1"/>
    <row r="679" ht="32.25" customHeight="1"/>
    <row r="680" ht="32.25" customHeight="1"/>
    <row r="681" ht="32.25" customHeight="1"/>
    <row r="682" ht="32.25" customHeight="1"/>
    <row r="683" ht="32.25" customHeight="1"/>
    <row r="684" ht="32.25" customHeight="1"/>
    <row r="685" ht="32.25" customHeight="1"/>
    <row r="686" ht="32.25" customHeight="1"/>
    <row r="687" ht="32.25" customHeight="1"/>
    <row r="688" ht="32.25" customHeight="1"/>
    <row r="689" ht="32.25" customHeight="1"/>
    <row r="690" ht="32.25" customHeight="1"/>
    <row r="691" ht="32.25" customHeight="1"/>
    <row r="692" ht="32.25" customHeight="1"/>
    <row r="693" ht="32.25" customHeight="1"/>
    <row r="694" ht="32.25" customHeight="1"/>
    <row r="695" ht="32.25" customHeight="1"/>
    <row r="696" ht="32.25" customHeight="1"/>
    <row r="697" ht="32.25" customHeight="1"/>
    <row r="698" ht="32.25" customHeight="1"/>
    <row r="699" ht="32.25" customHeight="1"/>
    <row r="700" ht="32.25" customHeight="1"/>
    <row r="701" ht="32.25" customHeight="1"/>
    <row r="702" ht="32.25" customHeight="1"/>
    <row r="703" ht="32.25" customHeight="1"/>
    <row r="704" ht="32.25" customHeight="1"/>
    <row r="705" ht="32.25" customHeight="1"/>
    <row r="706" ht="32.25" customHeight="1"/>
    <row r="707" ht="32.25" customHeight="1"/>
    <row r="708" ht="32.25" customHeight="1"/>
    <row r="709" ht="32.25" customHeight="1"/>
    <row r="710" ht="32.25" customHeight="1"/>
    <row r="711" ht="32.25" customHeight="1"/>
    <row r="712" ht="32.25" customHeight="1"/>
    <row r="713" ht="32.25" customHeight="1"/>
    <row r="714" ht="32.25" customHeight="1"/>
    <row r="715" ht="32.25" customHeight="1"/>
    <row r="716" ht="32.25" customHeight="1"/>
    <row r="717" ht="32.25" customHeight="1"/>
    <row r="718" ht="32.25" customHeight="1"/>
    <row r="719" ht="32.25" customHeight="1"/>
    <row r="720" ht="32.25" customHeight="1"/>
    <row r="721" ht="32.25" customHeight="1"/>
    <row r="722" ht="32.25" customHeight="1"/>
    <row r="723" ht="32.25" customHeight="1"/>
    <row r="724" ht="32.25" customHeight="1"/>
    <row r="725" ht="32.25" customHeight="1"/>
    <row r="726" ht="32.25" customHeight="1"/>
    <row r="727" ht="32.25" customHeight="1"/>
    <row r="728" ht="32.25" customHeight="1"/>
    <row r="729" ht="32.25" customHeight="1"/>
    <row r="730" ht="32.25" customHeight="1"/>
    <row r="731" ht="32.25" customHeight="1"/>
    <row r="732" ht="32.25" customHeight="1"/>
    <row r="733" ht="32.25" customHeight="1"/>
    <row r="734" ht="32.25" customHeight="1"/>
    <row r="735" ht="32.25" customHeight="1"/>
    <row r="736" ht="32.25" customHeight="1"/>
    <row r="737" ht="32.25" customHeight="1"/>
    <row r="738" ht="32.25" customHeight="1"/>
    <row r="739" ht="32.25" customHeight="1"/>
    <row r="740" ht="32.25" customHeight="1"/>
    <row r="741" ht="32.25" customHeight="1"/>
    <row r="742" ht="32.25" customHeight="1"/>
    <row r="743" ht="32.25" customHeight="1"/>
    <row r="744" ht="32.25" customHeight="1"/>
    <row r="745" ht="32.25" customHeight="1"/>
    <row r="746" ht="32.25" customHeight="1"/>
    <row r="747" ht="32.25" customHeight="1"/>
    <row r="748" ht="32.25" customHeight="1"/>
    <row r="749" ht="32.25" customHeight="1"/>
    <row r="750" ht="32.25" customHeight="1"/>
    <row r="751" ht="32.25" customHeight="1"/>
    <row r="752" ht="32.25" customHeight="1"/>
    <row r="753" ht="32.25" customHeight="1"/>
    <row r="754" ht="32.25" customHeight="1"/>
    <row r="755" ht="32.25" customHeight="1"/>
    <row r="756" ht="32.25" customHeight="1"/>
    <row r="757" ht="32.25" customHeight="1"/>
    <row r="758" ht="32.25" customHeight="1"/>
    <row r="759" ht="32.25" customHeight="1"/>
    <row r="760" ht="32.25" customHeight="1"/>
    <row r="761" ht="32.25" customHeight="1"/>
    <row r="762" ht="32.25" customHeight="1"/>
    <row r="763" ht="32.25" customHeight="1"/>
    <row r="764" ht="32.25" customHeight="1"/>
    <row r="765" ht="32.25" customHeight="1"/>
    <row r="766" ht="32.25" customHeight="1"/>
    <row r="767" ht="32.25" customHeight="1"/>
    <row r="768" ht="32.25" customHeight="1"/>
    <row r="769" ht="32.25" customHeight="1"/>
    <row r="770" ht="32.25" customHeight="1"/>
    <row r="771" ht="32.25" customHeight="1"/>
    <row r="772" ht="32.25" customHeight="1"/>
    <row r="773" ht="32.25" customHeight="1"/>
    <row r="774" ht="32.25" customHeight="1"/>
    <row r="775" ht="32.25" customHeight="1"/>
    <row r="776" ht="32.25" customHeight="1"/>
    <row r="777" ht="32.25" customHeight="1"/>
    <row r="778" ht="32.25" customHeight="1"/>
    <row r="779" ht="32.25" customHeight="1"/>
    <row r="780" ht="32.25" customHeight="1"/>
    <row r="781" ht="32.25" customHeight="1"/>
    <row r="782" ht="32.25" customHeight="1"/>
    <row r="783" ht="32.25" customHeight="1"/>
    <row r="784" ht="32.25" customHeight="1"/>
    <row r="785" ht="32.25" customHeight="1"/>
    <row r="786" ht="32.25" customHeight="1"/>
    <row r="787" ht="32.25" customHeight="1"/>
    <row r="788" ht="32.25" customHeight="1"/>
    <row r="789" ht="32.25" customHeight="1"/>
    <row r="790" ht="32.25" customHeight="1"/>
    <row r="791" ht="32.25" customHeight="1"/>
    <row r="792" ht="32.25" customHeight="1"/>
    <row r="793" ht="32.25" customHeight="1"/>
    <row r="794" ht="32.25" customHeight="1"/>
    <row r="795" ht="32.25" customHeight="1"/>
    <row r="796" ht="32.25" customHeight="1"/>
    <row r="797" ht="32.25" customHeight="1"/>
    <row r="798" ht="32.25" customHeight="1"/>
    <row r="799" ht="32.25" customHeight="1"/>
    <row r="800" ht="32.25" customHeight="1"/>
    <row r="801" ht="32.25" customHeight="1"/>
    <row r="802" ht="32.25" customHeight="1"/>
    <row r="803" ht="32.25" customHeight="1"/>
    <row r="804" ht="32.25" customHeight="1"/>
    <row r="805" ht="32.25" customHeight="1"/>
    <row r="806" ht="32.25" customHeight="1"/>
    <row r="807" ht="32.25" customHeight="1"/>
    <row r="808" ht="32.25" customHeight="1"/>
    <row r="809" ht="32.25" customHeight="1"/>
    <row r="810" ht="32.25" customHeight="1"/>
    <row r="811" ht="32.25" customHeight="1"/>
    <row r="812" ht="32.25" customHeight="1"/>
    <row r="813" ht="32.25" customHeight="1"/>
    <row r="814" ht="32.25" customHeight="1"/>
    <row r="815" ht="32.25" customHeight="1"/>
    <row r="816" ht="32.25" customHeight="1"/>
    <row r="817" ht="32.25" customHeight="1"/>
    <row r="818" ht="32.25" customHeight="1"/>
    <row r="819" ht="32.25" customHeight="1"/>
    <row r="820" ht="32.25" customHeight="1"/>
    <row r="821" ht="32.25" customHeight="1"/>
    <row r="822" ht="32.25" customHeight="1"/>
    <row r="823" ht="32.25" customHeight="1"/>
    <row r="824" ht="32.25" customHeight="1"/>
    <row r="825" ht="32.25" customHeight="1"/>
    <row r="826" ht="32.25" customHeight="1"/>
    <row r="827" ht="32.25" customHeight="1"/>
    <row r="828" ht="32.25" customHeight="1"/>
    <row r="829" ht="32.25" customHeight="1"/>
    <row r="830" ht="32.25" customHeight="1"/>
    <row r="831" ht="32.25" customHeight="1"/>
    <row r="832" ht="32.25" customHeight="1"/>
    <row r="833" ht="32.25" customHeight="1"/>
    <row r="834" ht="32.25" customHeight="1"/>
    <row r="835" ht="32.25" customHeight="1"/>
    <row r="836" ht="32.25" customHeight="1"/>
    <row r="837" ht="32.25" customHeight="1"/>
    <row r="838" ht="32.25" customHeight="1"/>
    <row r="839" ht="32.25" customHeight="1"/>
    <row r="840" ht="32.25" customHeight="1"/>
    <row r="841" ht="32.25" customHeight="1"/>
    <row r="842" ht="32.25" customHeight="1"/>
    <row r="843" ht="32.25" customHeight="1"/>
    <row r="844" ht="32.25" customHeight="1"/>
    <row r="845" ht="32.25" customHeight="1"/>
    <row r="846" ht="32.25" customHeight="1"/>
    <row r="847" ht="32.25" customHeight="1"/>
    <row r="848" ht="32.25" customHeight="1"/>
    <row r="849" ht="32.25" customHeight="1"/>
    <row r="850" ht="32.25" customHeight="1"/>
    <row r="851" ht="32.25" customHeight="1"/>
    <row r="852" ht="32.25" customHeight="1"/>
    <row r="853" ht="32.25" customHeight="1"/>
    <row r="854" ht="32.25" customHeight="1"/>
    <row r="855" ht="32.25" customHeight="1"/>
    <row r="856" ht="32.25" customHeight="1"/>
    <row r="857" ht="32.25" customHeight="1"/>
    <row r="858" ht="32.25" customHeight="1"/>
    <row r="859" ht="32.25" customHeight="1"/>
    <row r="860" ht="32.25" customHeight="1"/>
    <row r="861" ht="32.25" customHeight="1"/>
    <row r="862" ht="32.25" customHeight="1"/>
    <row r="863" ht="32.25" customHeight="1"/>
    <row r="864" ht="32.25" customHeight="1"/>
    <row r="865" ht="32.25" customHeight="1"/>
    <row r="866" ht="32.25" customHeight="1"/>
    <row r="867" ht="32.25" customHeight="1"/>
    <row r="868" ht="32.25" customHeight="1"/>
    <row r="869" ht="32.25" customHeight="1"/>
    <row r="870" ht="32.25" customHeight="1"/>
    <row r="871" ht="32.25" customHeight="1"/>
    <row r="872" ht="32.25" customHeight="1"/>
    <row r="873" ht="32.25" customHeight="1"/>
    <row r="874" ht="32.25" customHeight="1"/>
    <row r="875" ht="32.25" customHeight="1"/>
    <row r="876" ht="32.25" customHeight="1"/>
    <row r="877" ht="32.25" customHeight="1"/>
    <row r="878" ht="32.25" customHeight="1"/>
    <row r="879" ht="32.25" customHeight="1"/>
    <row r="880" ht="32.25" customHeight="1"/>
    <row r="881" ht="32.25" customHeight="1"/>
    <row r="882" ht="32.25" customHeight="1"/>
    <row r="883" ht="32.25" customHeight="1"/>
    <row r="884" ht="32.25" customHeight="1"/>
    <row r="885" ht="32.25" customHeight="1"/>
    <row r="886" ht="32.25" customHeight="1"/>
    <row r="887" ht="32.25" customHeight="1"/>
    <row r="888" ht="32.25" customHeight="1"/>
    <row r="889" ht="32.25" customHeight="1"/>
    <row r="890" ht="32.25" customHeight="1"/>
    <row r="891" ht="32.25" customHeight="1"/>
    <row r="892" ht="32.25" customHeight="1"/>
    <row r="893" ht="32.25" customHeight="1"/>
    <row r="894" ht="32.25" customHeight="1"/>
    <row r="895" ht="32.25" customHeight="1"/>
    <row r="896" ht="32.25" customHeight="1"/>
    <row r="897" ht="32.25" customHeight="1"/>
    <row r="898" ht="32.25" customHeight="1"/>
    <row r="899" ht="32.25" customHeight="1"/>
    <row r="900" ht="32.25" customHeight="1"/>
    <row r="901" ht="32.25" customHeight="1"/>
    <row r="902" ht="32.25" customHeight="1"/>
    <row r="903" ht="32.25" customHeight="1"/>
    <row r="904" ht="32.25" customHeight="1"/>
    <row r="905" ht="32.25" customHeight="1"/>
    <row r="906" ht="32.25" customHeight="1"/>
    <row r="907" ht="32.25" customHeight="1"/>
    <row r="908" ht="32.25" customHeight="1"/>
    <row r="909" ht="32.25" customHeight="1"/>
    <row r="910" ht="32.25" customHeight="1"/>
    <row r="911" ht="32.25" customHeight="1"/>
    <row r="912" ht="32.25" customHeight="1"/>
    <row r="913" ht="32.25" customHeight="1"/>
    <row r="914" ht="32.25" customHeight="1"/>
    <row r="915" ht="32.25" customHeight="1"/>
    <row r="916" ht="32.25" customHeight="1"/>
    <row r="917" ht="32.25" customHeight="1"/>
    <row r="918" ht="32.25" customHeight="1"/>
    <row r="919" ht="32.25" customHeight="1"/>
    <row r="920" ht="32.25" customHeight="1"/>
    <row r="921" ht="32.25" customHeight="1"/>
    <row r="922" ht="32.25" customHeight="1"/>
    <row r="923" ht="32.25" customHeight="1"/>
    <row r="924" ht="32.25" customHeight="1"/>
    <row r="925" ht="32.25" customHeight="1"/>
    <row r="926" ht="32.25" customHeight="1"/>
    <row r="927" ht="32.25" customHeight="1"/>
    <row r="928" ht="32.25" customHeight="1"/>
    <row r="929" ht="32.25" customHeight="1"/>
    <row r="930" ht="32.25" customHeight="1"/>
    <row r="931" ht="32.25" customHeight="1"/>
    <row r="932" ht="32.25" customHeight="1"/>
    <row r="933" ht="32.25" customHeight="1"/>
    <row r="934" ht="32.25" customHeight="1"/>
    <row r="935" ht="32.25" customHeight="1"/>
    <row r="936" ht="32.25" customHeight="1"/>
    <row r="937" ht="32.25" customHeight="1"/>
    <row r="938" ht="32.25" customHeight="1"/>
    <row r="939" ht="32.25" customHeight="1"/>
    <row r="940" ht="32.25" customHeight="1"/>
    <row r="941" ht="32.25" customHeight="1"/>
    <row r="942" ht="32.25" customHeight="1"/>
    <row r="943" ht="32.25" customHeight="1"/>
    <row r="944" ht="32.25" customHeight="1"/>
    <row r="945" ht="32.25" customHeight="1"/>
    <row r="946" ht="32.25" customHeight="1"/>
    <row r="947" ht="32.25" customHeight="1"/>
    <row r="948" ht="32.25" customHeight="1"/>
    <row r="949" ht="32.25" customHeight="1"/>
    <row r="950" ht="32.25" customHeight="1"/>
    <row r="951" ht="32.25" customHeight="1"/>
    <row r="952" ht="32.25" customHeight="1"/>
    <row r="953" ht="32.25" customHeight="1"/>
    <row r="954" ht="32.25" customHeight="1"/>
    <row r="955" ht="32.25" customHeight="1"/>
    <row r="956" ht="32.25" customHeight="1"/>
    <row r="957" ht="32.25" customHeight="1"/>
    <row r="958" ht="32.25" customHeight="1"/>
    <row r="959" ht="32.25" customHeight="1"/>
    <row r="960" ht="32.25" customHeight="1"/>
    <row r="961" ht="32.25" customHeight="1"/>
    <row r="962" ht="32.25" customHeight="1"/>
    <row r="963" ht="32.25" customHeight="1"/>
    <row r="964" ht="32.25" customHeight="1"/>
    <row r="965" ht="32.25" customHeight="1"/>
    <row r="966" ht="32.25" customHeight="1"/>
    <row r="967" ht="32.25" customHeight="1"/>
    <row r="968" ht="32.25" customHeight="1"/>
    <row r="969" ht="32.25" customHeight="1"/>
    <row r="970" ht="32.25" customHeight="1"/>
    <row r="971" ht="32.25" customHeight="1"/>
    <row r="972" ht="32.25" customHeight="1"/>
    <row r="973" ht="32.25" customHeight="1"/>
    <row r="974" ht="32.25" customHeight="1"/>
    <row r="975" ht="32.25" customHeight="1"/>
    <row r="976" ht="32.25" customHeight="1"/>
    <row r="977" ht="32.25" customHeight="1"/>
    <row r="978" ht="32.25" customHeight="1"/>
    <row r="979" ht="32.25" customHeight="1"/>
    <row r="980" ht="32.25" customHeight="1"/>
    <row r="981" ht="32.25" customHeight="1"/>
    <row r="982" ht="32.25" customHeight="1"/>
    <row r="983" ht="32.25" customHeight="1"/>
    <row r="984" ht="32.25" customHeight="1"/>
    <row r="985" ht="32.25" customHeight="1"/>
    <row r="986" ht="32.25" customHeight="1"/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  <row r="1133" ht="32.25" customHeight="1"/>
    <row r="1134" ht="32.25" customHeight="1"/>
    <row r="1135" ht="32.25" customHeight="1"/>
    <row r="1136" ht="32.25" customHeight="1"/>
    <row r="1137" ht="32.25" customHeight="1"/>
    <row r="1138" ht="32.25" customHeight="1"/>
    <row r="1139" ht="32.25" customHeight="1"/>
    <row r="1140" ht="32.25" customHeight="1"/>
    <row r="1141" ht="32.25" customHeight="1"/>
    <row r="1142" ht="32.25" customHeight="1"/>
    <row r="1143" ht="32.25" customHeight="1"/>
    <row r="1144" ht="32.25" customHeight="1"/>
    <row r="1145" ht="32.25" customHeight="1"/>
    <row r="1146" ht="32.25" customHeight="1"/>
    <row r="1147" ht="32.25" customHeight="1"/>
    <row r="1148" ht="32.25" customHeight="1"/>
    <row r="1149" ht="32.25" customHeight="1"/>
    <row r="1150" ht="32.25" customHeight="1"/>
    <row r="1151" ht="32.25" customHeight="1"/>
    <row r="1152" ht="32.25" customHeight="1"/>
    <row r="1153" ht="32.25" customHeight="1"/>
    <row r="1154" ht="32.25" customHeight="1"/>
    <row r="1155" ht="32.25" customHeight="1"/>
    <row r="1156" ht="32.25" customHeight="1"/>
    <row r="1157" ht="32.25" customHeight="1"/>
    <row r="1158" ht="32.25" customHeight="1"/>
    <row r="1159" ht="32.25" customHeight="1"/>
    <row r="1160" ht="32.25" customHeight="1"/>
    <row r="1161" ht="32.25" customHeight="1"/>
    <row r="1162" ht="32.25" customHeight="1"/>
    <row r="1163" ht="32.25" customHeight="1"/>
    <row r="1164" ht="32.25" customHeight="1"/>
    <row r="1165" ht="32.25" customHeight="1"/>
    <row r="1166" ht="32.25" customHeight="1"/>
    <row r="1167" ht="32.25" customHeight="1"/>
    <row r="1168" ht="32.25" customHeight="1"/>
    <row r="1169" ht="32.25" customHeight="1"/>
    <row r="1170" ht="32.25" customHeight="1"/>
    <row r="1171" ht="32.25" customHeight="1"/>
    <row r="1172" ht="32.25" customHeight="1"/>
    <row r="1173" ht="32.25" customHeight="1"/>
    <row r="1174" ht="32.25" customHeight="1"/>
    <row r="1175" ht="32.25" customHeight="1"/>
    <row r="1176" ht="32.25" customHeight="1"/>
    <row r="1177" ht="32.25" customHeight="1"/>
    <row r="1178" ht="32.25" customHeight="1"/>
    <row r="1179" ht="32.25" customHeight="1"/>
    <row r="1180" ht="32.25" customHeight="1"/>
    <row r="1181" ht="32.25" customHeight="1"/>
    <row r="1182" ht="32.25" customHeight="1"/>
    <row r="1183" ht="32.25" customHeight="1"/>
    <row r="1184" ht="32.25" customHeight="1"/>
    <row r="1185" ht="32.25" customHeight="1"/>
    <row r="1186" ht="32.25" customHeight="1"/>
    <row r="1187" ht="32.25" customHeight="1"/>
    <row r="1188" ht="32.25" customHeight="1"/>
    <row r="1189" ht="32.25" customHeight="1"/>
    <row r="1190" ht="32.25" customHeight="1"/>
    <row r="1191" ht="32.25" customHeight="1"/>
    <row r="1192" ht="32.25" customHeight="1"/>
    <row r="1193" ht="32.25" customHeight="1"/>
    <row r="1194" ht="32.25" customHeight="1"/>
    <row r="1195" ht="32.25" customHeight="1"/>
    <row r="1196" ht="32.25" customHeight="1"/>
    <row r="1197" ht="32.25" customHeight="1"/>
    <row r="1198" ht="32.25" customHeight="1"/>
    <row r="1199" ht="32.25" customHeight="1"/>
    <row r="1200" ht="32.25" customHeight="1"/>
    <row r="1201" ht="32.25" customHeight="1"/>
    <row r="1202" ht="32.25" customHeight="1"/>
    <row r="1203" ht="32.25" customHeight="1"/>
    <row r="1204" ht="32.25" customHeight="1"/>
    <row r="1205" ht="32.25" customHeight="1"/>
    <row r="1206" ht="32.25" customHeight="1"/>
    <row r="1207" ht="32.25" customHeight="1"/>
    <row r="1208" ht="32.25" customHeight="1"/>
    <row r="1209" ht="32.25" customHeight="1"/>
    <row r="1210" ht="32.25" customHeight="1"/>
    <row r="1211" ht="32.25" customHeight="1"/>
    <row r="1212" ht="32.25" customHeight="1"/>
    <row r="1213" ht="32.25" customHeight="1"/>
    <row r="1214" ht="32.25" customHeight="1"/>
    <row r="1215" ht="32.25" customHeight="1"/>
    <row r="1216" ht="32.25" customHeight="1"/>
    <row r="1217" ht="32.25" customHeight="1"/>
    <row r="1218" ht="32.25" customHeight="1"/>
    <row r="1219" ht="32.25" customHeight="1"/>
    <row r="1220" ht="32.25" customHeight="1"/>
    <row r="1221" ht="32.25" customHeight="1"/>
    <row r="1222" ht="32.25" customHeight="1"/>
    <row r="1223" ht="32.25" customHeight="1"/>
    <row r="1224" ht="32.25" customHeight="1"/>
    <row r="1225" ht="32.25" customHeight="1"/>
    <row r="1226" ht="32.25" customHeight="1"/>
    <row r="1227" ht="32.25" customHeight="1"/>
    <row r="1228" ht="32.25" customHeight="1"/>
    <row r="1229" ht="32.25" customHeight="1"/>
    <row r="1230" ht="32.25" customHeight="1"/>
    <row r="1231" ht="32.25" customHeight="1"/>
    <row r="1232" ht="32.25" customHeight="1"/>
    <row r="1233" ht="32.25" customHeight="1"/>
    <row r="1234" ht="32.25" customHeight="1"/>
    <row r="1235" ht="32.25" customHeight="1"/>
    <row r="1236" ht="32.25" customHeight="1"/>
    <row r="1237" ht="32.25" customHeight="1"/>
    <row r="1238" ht="32.25" customHeight="1"/>
    <row r="1239" ht="32.25" customHeight="1"/>
    <row r="1240" ht="32.25" customHeight="1"/>
    <row r="1241" ht="32.25" customHeight="1"/>
    <row r="1242" ht="32.25" customHeight="1"/>
    <row r="1243" ht="32.25" customHeight="1"/>
    <row r="1244" ht="32.25" customHeight="1"/>
    <row r="1245" ht="32.25" customHeight="1"/>
    <row r="1246" ht="32.25" customHeight="1"/>
    <row r="1247" ht="32.25" customHeight="1"/>
    <row r="1248" ht="32.25" customHeight="1"/>
    <row r="1249" ht="32.25" customHeight="1"/>
    <row r="1250" ht="32.25" customHeight="1"/>
    <row r="1251" ht="32.25" customHeight="1"/>
    <row r="1252" ht="32.25" customHeight="1"/>
    <row r="1253" ht="32.25" customHeight="1"/>
    <row r="1254" ht="32.25" customHeight="1"/>
    <row r="1255" ht="32.25" customHeight="1"/>
    <row r="1256" ht="32.25" customHeight="1"/>
    <row r="1257" ht="32.25" customHeight="1"/>
    <row r="1258" ht="32.25" customHeight="1"/>
    <row r="1259" ht="32.25" customHeight="1"/>
    <row r="1260" ht="32.25" customHeight="1"/>
    <row r="1261" ht="32.25" customHeight="1"/>
    <row r="1262" ht="32.25" customHeight="1"/>
    <row r="1263" ht="32.25" customHeight="1"/>
    <row r="1264" ht="32.25" customHeight="1"/>
    <row r="1265" ht="32.25" customHeight="1"/>
    <row r="1266" ht="32.25" customHeight="1"/>
    <row r="1267" ht="32.25" customHeight="1"/>
    <row r="1268" ht="32.25" customHeight="1"/>
    <row r="1269" ht="32.25" customHeight="1"/>
    <row r="1270" ht="32.25" customHeight="1"/>
    <row r="1271" ht="32.25" customHeight="1"/>
    <row r="1272" ht="32.25" customHeight="1"/>
    <row r="1273" ht="32.25" customHeight="1"/>
    <row r="1274" ht="32.25" customHeight="1"/>
    <row r="1275" ht="32.25" customHeight="1"/>
    <row r="1276" ht="32.25" customHeight="1"/>
    <row r="1277" ht="32.25" customHeight="1"/>
    <row r="1278" ht="32.25" customHeight="1"/>
    <row r="1279" ht="32.25" customHeight="1"/>
    <row r="1280" ht="32.25" customHeight="1"/>
    <row r="1281" ht="32.25" customHeight="1"/>
    <row r="1282" ht="32.25" customHeight="1"/>
    <row r="1283" ht="32.25" customHeight="1"/>
    <row r="1284" ht="32.25" customHeight="1"/>
    <row r="1285" ht="32.25" customHeight="1"/>
    <row r="1286" ht="32.25" customHeight="1"/>
    <row r="1287" ht="32.25" customHeight="1"/>
    <row r="1288" ht="32.25" customHeight="1"/>
    <row r="1289" ht="32.25" customHeight="1"/>
    <row r="1290" ht="32.25" customHeight="1"/>
    <row r="1291" ht="32.25" customHeight="1"/>
    <row r="1292" ht="32.25" customHeight="1"/>
    <row r="1293" ht="32.25" customHeight="1"/>
    <row r="1294" ht="32.25" customHeight="1"/>
    <row r="1295" ht="32.25" customHeight="1"/>
    <row r="1296" ht="32.25" customHeight="1"/>
    <row r="1297" ht="32.25" customHeight="1"/>
    <row r="1298" ht="32.25" customHeight="1"/>
    <row r="1299" ht="32.25" customHeight="1"/>
    <row r="1300" ht="32.25" customHeight="1"/>
    <row r="1301" ht="32.25" customHeight="1"/>
    <row r="1302" ht="32.25" customHeight="1"/>
    <row r="1303" ht="32.25" customHeight="1"/>
    <row r="1304" ht="32.25" customHeight="1"/>
    <row r="1305" ht="32.25" customHeight="1"/>
    <row r="1306" ht="32.25" customHeight="1"/>
    <row r="1307" ht="32.25" customHeight="1"/>
    <row r="1308" ht="32.25" customHeight="1"/>
    <row r="1309" ht="32.25" customHeight="1"/>
    <row r="1310" ht="32.25" customHeight="1"/>
    <row r="1311" ht="32.25" customHeight="1"/>
    <row r="1312" ht="32.25" customHeight="1"/>
    <row r="1313" ht="32.25" customHeight="1"/>
    <row r="1314" ht="32.25" customHeight="1"/>
    <row r="1315" ht="32.25" customHeight="1"/>
    <row r="1316" ht="32.25" customHeight="1"/>
    <row r="1317" ht="32.25" customHeight="1"/>
    <row r="1318" ht="32.25" customHeight="1"/>
    <row r="1319" ht="32.25" customHeight="1"/>
    <row r="1320" ht="32.25" customHeight="1"/>
    <row r="1321" ht="32.25" customHeight="1"/>
    <row r="1322" ht="32.25" customHeight="1"/>
    <row r="1323" ht="32.25" customHeight="1"/>
    <row r="1324" ht="32.25" customHeight="1"/>
    <row r="1325" ht="32.25" customHeight="1"/>
    <row r="1326" ht="32.25" customHeight="1"/>
    <row r="1327" ht="32.25" customHeight="1"/>
    <row r="1328" ht="32.25" customHeight="1"/>
    <row r="1329" ht="32.25" customHeight="1"/>
    <row r="1330" ht="32.25" customHeight="1"/>
    <row r="1331" ht="32.25" customHeight="1"/>
    <row r="1332" ht="32.25" customHeight="1"/>
    <row r="1333" ht="32.25" customHeight="1"/>
    <row r="1334" ht="32.25" customHeight="1"/>
    <row r="1335" ht="32.25" customHeight="1"/>
    <row r="1336" ht="32.25" customHeight="1"/>
    <row r="1337" ht="32.25" customHeight="1"/>
    <row r="1338" ht="32.25" customHeight="1"/>
    <row r="1339" ht="32.25" customHeight="1"/>
    <row r="1340" ht="32.25" customHeight="1"/>
    <row r="1341" ht="32.25" customHeight="1"/>
    <row r="1342" ht="32.25" customHeight="1"/>
    <row r="1343" ht="32.25" customHeight="1"/>
    <row r="1344" ht="32.25" customHeight="1"/>
    <row r="1345" ht="32.25" customHeight="1"/>
    <row r="1346" ht="32.25" customHeight="1"/>
    <row r="1347" ht="32.25" customHeight="1"/>
    <row r="1348" ht="32.25" customHeight="1"/>
    <row r="1349" ht="32.25" customHeight="1"/>
    <row r="1350" ht="32.25" customHeight="1"/>
    <row r="1351" ht="32.25" customHeight="1"/>
    <row r="1352" ht="32.25" customHeight="1"/>
    <row r="1353" ht="32.25" customHeight="1"/>
    <row r="1354" ht="32.25" customHeight="1"/>
    <row r="1355" ht="32.25" customHeight="1"/>
    <row r="1356" ht="32.25" customHeight="1"/>
    <row r="1357" ht="32.25" customHeight="1"/>
    <row r="1358" ht="32.25" customHeight="1"/>
    <row r="1359" ht="32.25" customHeight="1"/>
    <row r="1360" ht="32.25" customHeight="1"/>
    <row r="1361" ht="32.25" customHeight="1"/>
    <row r="1362" ht="32.25" customHeight="1"/>
    <row r="1363" ht="32.25" customHeight="1"/>
    <row r="1364" ht="32.25" customHeight="1"/>
    <row r="1365" ht="32.25" customHeight="1"/>
    <row r="1366" ht="32.25" customHeight="1"/>
    <row r="1367" ht="32.25" customHeight="1"/>
    <row r="1368" ht="32.25" customHeight="1"/>
    <row r="1369" ht="32.25" customHeight="1"/>
    <row r="1370" ht="32.25" customHeight="1"/>
    <row r="1371" ht="32.25" customHeight="1"/>
    <row r="1372" ht="32.25" customHeight="1"/>
    <row r="1373" ht="32.25" customHeight="1"/>
    <row r="1374" ht="32.25" customHeight="1"/>
    <row r="1375" ht="32.25" customHeight="1"/>
    <row r="1376" ht="32.25" customHeight="1"/>
    <row r="1377" ht="32.25" customHeight="1"/>
    <row r="1378" ht="32.25" customHeight="1"/>
    <row r="1379" ht="32.25" customHeight="1"/>
    <row r="1380" ht="32.25" customHeight="1"/>
    <row r="1381" ht="32.25" customHeight="1"/>
    <row r="1382" ht="32.25" customHeight="1"/>
    <row r="1383" ht="32.25" customHeight="1"/>
    <row r="1384" ht="32.25" customHeight="1"/>
    <row r="1385" ht="32.25" customHeight="1"/>
    <row r="1386" ht="32.25" customHeight="1"/>
    <row r="1387" ht="32.25" customHeight="1"/>
    <row r="1388" ht="32.25" customHeight="1"/>
    <row r="1389" ht="32.25" customHeight="1"/>
    <row r="1390" ht="32.25" customHeight="1"/>
    <row r="1391" ht="32.25" customHeight="1"/>
    <row r="1392" ht="32.25" customHeight="1"/>
    <row r="1393" ht="32.25" customHeight="1"/>
    <row r="1394" ht="32.25" customHeight="1"/>
    <row r="1395" ht="32.25" customHeight="1"/>
    <row r="1396" ht="32.25" customHeight="1"/>
    <row r="1397" ht="32.25" customHeight="1"/>
    <row r="1398" ht="32.25" customHeight="1"/>
    <row r="1399" ht="32.25" customHeight="1"/>
    <row r="1400" ht="32.25" customHeight="1"/>
    <row r="1401" ht="32.25" customHeight="1"/>
    <row r="1402" ht="32.25" customHeight="1"/>
    <row r="1403" ht="32.25" customHeight="1"/>
    <row r="1404" ht="32.25" customHeight="1"/>
    <row r="1405" ht="32.25" customHeight="1"/>
    <row r="1406" ht="32.25" customHeight="1"/>
    <row r="1407" ht="32.25" customHeight="1"/>
    <row r="1408" ht="32.25" customHeight="1"/>
    <row r="1409" ht="32.25" customHeight="1"/>
    <row r="1410" ht="32.25" customHeight="1"/>
    <row r="1411" ht="32.25" customHeight="1"/>
    <row r="1412" ht="32.25" customHeight="1"/>
    <row r="1413" ht="32.25" customHeight="1"/>
    <row r="1414" ht="32.25" customHeight="1"/>
    <row r="1415" ht="32.25" customHeight="1"/>
    <row r="1416" ht="32.25" customHeight="1"/>
    <row r="1417" ht="32.25" customHeight="1"/>
    <row r="1418" ht="32.25" customHeight="1"/>
    <row r="1419" ht="32.25" customHeight="1"/>
    <row r="1420" ht="32.25" customHeight="1"/>
    <row r="1421" ht="32.25" customHeight="1"/>
    <row r="1422" ht="32.25" customHeight="1"/>
    <row r="1423" ht="32.25" customHeight="1"/>
    <row r="1424" ht="32.25" customHeight="1"/>
    <row r="1425" ht="32.25" customHeight="1"/>
    <row r="1426" ht="32.25" customHeight="1"/>
    <row r="1427" ht="32.25" customHeight="1"/>
    <row r="1428" ht="32.25" customHeight="1"/>
    <row r="1429" ht="32.25" customHeight="1"/>
    <row r="1430" ht="32.25" customHeight="1"/>
    <row r="1431" ht="32.25" customHeight="1"/>
    <row r="1432" ht="32.25" customHeight="1"/>
    <row r="1433" ht="32.25" customHeight="1"/>
    <row r="1434" ht="32.25" customHeight="1"/>
    <row r="1435" ht="32.25" customHeight="1"/>
    <row r="1436" ht="32.25" customHeight="1"/>
    <row r="1437" ht="32.25" customHeight="1"/>
    <row r="1438" ht="32.25" customHeight="1"/>
    <row r="1439" ht="32.25" customHeight="1"/>
    <row r="1440" ht="32.25" customHeight="1"/>
    <row r="1441" ht="32.25" customHeight="1"/>
    <row r="1442" ht="32.25" customHeight="1"/>
    <row r="1443" ht="32.25" customHeight="1"/>
    <row r="1444" ht="32.25" customHeight="1"/>
    <row r="1445" ht="32.25" customHeight="1"/>
    <row r="1446" ht="32.25" customHeight="1"/>
    <row r="1447" ht="32.25" customHeight="1"/>
    <row r="1448" ht="32.25" customHeight="1"/>
    <row r="1449" ht="32.25" customHeight="1"/>
    <row r="1450" ht="32.25" customHeight="1"/>
    <row r="1451" ht="32.25" customHeight="1"/>
    <row r="1452" ht="32.25" customHeight="1"/>
    <row r="1453" ht="32.25" customHeight="1"/>
    <row r="1454" ht="32.25" customHeight="1"/>
    <row r="1455" ht="32.25" customHeight="1"/>
    <row r="1456" ht="32.25" customHeight="1"/>
    <row r="1457" ht="32.25" customHeight="1"/>
    <row r="1458" ht="32.25" customHeight="1"/>
    <row r="1459" ht="32.25" customHeight="1"/>
    <row r="1460" ht="32.25" customHeight="1"/>
    <row r="1461" ht="32.25" customHeight="1"/>
    <row r="1462" ht="32.25" customHeight="1"/>
    <row r="1463" ht="32.25" customHeight="1"/>
    <row r="1464" ht="32.25" customHeight="1"/>
    <row r="1465" ht="32.25" customHeight="1"/>
    <row r="1466" ht="32.25" customHeight="1"/>
    <row r="1467" ht="32.25" customHeight="1"/>
    <row r="1468" ht="32.25" customHeight="1"/>
    <row r="1469" ht="32.25" customHeight="1"/>
    <row r="1470" ht="32.25" customHeight="1"/>
    <row r="1471" ht="32.25" customHeight="1"/>
    <row r="1472" ht="32.25" customHeight="1"/>
    <row r="1473" ht="32.25" customHeight="1"/>
    <row r="1474" ht="32.25" customHeight="1"/>
    <row r="1475" ht="32.25" customHeight="1"/>
    <row r="1476" ht="32.25" customHeight="1"/>
    <row r="1477" ht="32.25" customHeight="1"/>
    <row r="1478" ht="32.25" customHeight="1"/>
    <row r="1479" ht="32.25" customHeight="1"/>
    <row r="1480" ht="32.25" customHeight="1"/>
    <row r="1481" ht="32.25" customHeight="1"/>
    <row r="1482" ht="32.25" customHeight="1"/>
    <row r="1483" ht="32.25" customHeight="1"/>
    <row r="1484" ht="32.25" customHeight="1"/>
    <row r="1485" ht="32.25" customHeight="1"/>
    <row r="1486" ht="32.25" customHeight="1"/>
    <row r="1487" ht="32.25" customHeight="1"/>
    <row r="1488" ht="32.25" customHeight="1"/>
    <row r="1489" ht="32.25" customHeight="1"/>
    <row r="1490" ht="32.25" customHeight="1"/>
    <row r="1491" ht="32.25" customHeight="1"/>
    <row r="1492" ht="32.25" customHeight="1"/>
    <row r="1493" ht="32.25" customHeight="1"/>
    <row r="1494" ht="32.25" customHeight="1"/>
    <row r="1495" ht="32.25" customHeight="1"/>
    <row r="1496" ht="32.25" customHeight="1"/>
    <row r="1497" ht="32.25" customHeight="1"/>
    <row r="1498" ht="32.25" customHeight="1"/>
    <row r="1499" ht="32.25" customHeight="1"/>
    <row r="1500" ht="32.25" customHeight="1"/>
    <row r="1501" ht="32.25" customHeight="1"/>
    <row r="1502" ht="32.25" customHeight="1"/>
    <row r="1503" ht="32.25" customHeight="1"/>
    <row r="1504" ht="32.25" customHeight="1"/>
    <row r="1505" ht="32.25" customHeight="1"/>
    <row r="1506" ht="32.25" customHeight="1"/>
    <row r="1507" ht="32.25" customHeight="1"/>
    <row r="1508" ht="32.25" customHeight="1"/>
    <row r="1509" ht="32.25" customHeight="1"/>
    <row r="1510" ht="32.25" customHeight="1"/>
    <row r="1511" ht="32.25" customHeight="1"/>
    <row r="1512" ht="32.25" customHeight="1"/>
    <row r="1513" ht="32.25" customHeight="1"/>
    <row r="1514" ht="32.25" customHeight="1"/>
    <row r="1515" ht="32.25" customHeight="1"/>
    <row r="1516" ht="32.25" customHeight="1"/>
    <row r="1517" ht="32.25" customHeight="1"/>
    <row r="1518" ht="32.25" customHeight="1"/>
    <row r="1519" ht="32.25" customHeight="1"/>
    <row r="1520" ht="32.25" customHeight="1"/>
    <row r="1521" ht="32.25" customHeight="1"/>
    <row r="1522" ht="32.25" customHeight="1"/>
    <row r="1523" ht="32.25" customHeight="1"/>
    <row r="1524" ht="32.25" customHeight="1"/>
    <row r="1525" ht="32.25" customHeight="1"/>
    <row r="1526" ht="32.25" customHeight="1"/>
    <row r="1527" ht="32.25" customHeight="1"/>
    <row r="1528" ht="32.25" customHeight="1"/>
    <row r="1529" ht="32.25" customHeight="1"/>
    <row r="1530" ht="32.25" customHeight="1"/>
    <row r="1531" ht="32.25" customHeight="1"/>
    <row r="1532" ht="32.25" customHeight="1"/>
    <row r="1533" ht="32.25" customHeight="1"/>
    <row r="1534" ht="32.25" customHeight="1"/>
    <row r="1535" ht="32.25" customHeight="1"/>
    <row r="1536" ht="32.25" customHeight="1"/>
    <row r="1537" ht="32.25" customHeight="1"/>
    <row r="1538" ht="32.25" customHeight="1"/>
    <row r="1539" ht="32.25" customHeight="1"/>
    <row r="1540" ht="32.25" customHeight="1"/>
    <row r="1541" ht="32.25" customHeight="1"/>
    <row r="1542" ht="32.25" customHeight="1"/>
    <row r="1543" ht="32.25" customHeight="1"/>
    <row r="1544" ht="32.25" customHeight="1"/>
    <row r="1545" ht="32.25" customHeight="1"/>
    <row r="1546" ht="32.25" customHeight="1"/>
    <row r="1547" ht="32.25" customHeight="1"/>
    <row r="1548" ht="32.25" customHeight="1"/>
    <row r="1549" ht="32.25" customHeight="1"/>
    <row r="1550" ht="32.25" customHeight="1"/>
    <row r="1551" ht="32.25" customHeight="1"/>
    <row r="1552" ht="32.25" customHeight="1"/>
    <row r="1553" ht="32.25" customHeight="1"/>
    <row r="1554" ht="32.25" customHeight="1"/>
    <row r="1555" ht="32.25" customHeight="1"/>
    <row r="1556" ht="32.25" customHeight="1"/>
    <row r="1557" ht="32.25" customHeight="1"/>
    <row r="1558" ht="32.25" customHeight="1"/>
    <row r="1559" ht="32.25" customHeight="1"/>
    <row r="1560" ht="32.25" customHeight="1"/>
    <row r="1561" ht="32.25" customHeight="1"/>
    <row r="1562" ht="32.25" customHeight="1"/>
    <row r="1563" ht="32.25" customHeight="1"/>
    <row r="1564" ht="32.25" customHeight="1"/>
    <row r="1565" ht="32.25" customHeight="1"/>
    <row r="1566" ht="32.25" customHeight="1"/>
    <row r="1567" ht="32.25" customHeight="1"/>
    <row r="1568" ht="32.25" customHeight="1"/>
    <row r="1569" ht="32.25" customHeight="1"/>
    <row r="1570" ht="32.25" customHeight="1"/>
    <row r="1571" ht="32.25" customHeight="1"/>
    <row r="1572" ht="32.25" customHeight="1"/>
    <row r="1573" ht="32.25" customHeight="1"/>
    <row r="1574" ht="32.25" customHeight="1"/>
    <row r="1575" ht="32.25" customHeight="1"/>
    <row r="1576" ht="32.25" customHeight="1"/>
    <row r="1577" ht="32.25" customHeight="1"/>
    <row r="1578" ht="32.25" customHeight="1"/>
    <row r="1579" ht="32.25" customHeight="1"/>
    <row r="1580" ht="32.25" customHeight="1"/>
    <row r="1581" ht="32.25" customHeight="1"/>
    <row r="1582" ht="32.25" customHeight="1"/>
    <row r="1583" ht="32.25" customHeight="1"/>
    <row r="1584" ht="32.25" customHeight="1"/>
    <row r="1585" ht="32.25" customHeight="1"/>
    <row r="1586" ht="32.25" customHeight="1"/>
    <row r="1587" ht="32.25" customHeight="1"/>
    <row r="1588" ht="32.25" customHeight="1"/>
    <row r="1589" ht="32.25" customHeight="1"/>
    <row r="1590" ht="32.25" customHeight="1"/>
    <row r="1591" ht="32.25" customHeight="1"/>
    <row r="1592" ht="32.25" customHeight="1"/>
    <row r="1593" ht="32.25" customHeight="1"/>
    <row r="1594" ht="32.25" customHeight="1"/>
    <row r="1595" ht="32.25" customHeight="1"/>
    <row r="1596" ht="32.25" customHeight="1"/>
    <row r="1597" ht="32.25" customHeight="1"/>
    <row r="1598" ht="32.25" customHeight="1"/>
    <row r="1599" ht="32.25" customHeight="1"/>
    <row r="1600" ht="32.25" customHeight="1"/>
    <row r="1601" ht="32.25" customHeight="1"/>
    <row r="1602" ht="32.25" customHeight="1"/>
    <row r="1603" ht="32.25" customHeight="1"/>
    <row r="1604" ht="32.25" customHeight="1"/>
    <row r="1605" ht="32.25" customHeight="1"/>
    <row r="1606" ht="32.25" customHeight="1"/>
    <row r="1607" ht="32.25" customHeight="1"/>
    <row r="1608" ht="32.25" customHeight="1"/>
    <row r="1609" ht="32.25" customHeight="1"/>
    <row r="1610" ht="32.25" customHeight="1"/>
    <row r="1611" ht="32.25" customHeight="1"/>
    <row r="1612" ht="32.25" customHeight="1"/>
    <row r="1613" ht="32.25" customHeight="1"/>
    <row r="1614" ht="32.25" customHeight="1"/>
    <row r="1615" ht="32.25" customHeight="1"/>
    <row r="1616" ht="32.25" customHeight="1"/>
    <row r="1617" ht="32.25" customHeight="1"/>
    <row r="1618" ht="32.25" customHeight="1"/>
    <row r="1619" ht="32.25" customHeight="1"/>
    <row r="1620" ht="32.25" customHeight="1"/>
    <row r="1621" ht="32.25" customHeight="1"/>
    <row r="1622" ht="32.25" customHeight="1"/>
    <row r="1623" ht="32.25" customHeight="1"/>
    <row r="1624" ht="32.25" customHeight="1"/>
    <row r="1625" ht="32.25" customHeight="1"/>
    <row r="1626" ht="32.25" customHeight="1"/>
    <row r="1627" ht="32.25" customHeight="1"/>
    <row r="1628" ht="32.25" customHeight="1"/>
    <row r="1629" ht="32.25" customHeight="1"/>
    <row r="1630" ht="32.25" customHeight="1"/>
    <row r="1631" ht="32.25" customHeight="1"/>
    <row r="1632" ht="32.25" customHeight="1"/>
    <row r="1633" ht="32.25" customHeight="1"/>
    <row r="1634" ht="32.25" customHeight="1"/>
    <row r="1635" ht="32.25" customHeight="1"/>
    <row r="1636" ht="32.25" customHeight="1"/>
    <row r="1637" ht="32.25" customHeight="1"/>
    <row r="1638" ht="32.25" customHeight="1"/>
    <row r="1639" ht="32.25" customHeight="1"/>
    <row r="1640" ht="32.25" customHeight="1"/>
    <row r="1641" ht="32.25" customHeight="1"/>
    <row r="1642" ht="32.25" customHeight="1"/>
    <row r="1643" ht="32.25" customHeight="1"/>
    <row r="1644" ht="32.25" customHeight="1"/>
    <row r="1645" ht="32.25" customHeight="1"/>
    <row r="1646" ht="32.25" customHeight="1"/>
    <row r="1647" ht="32.25" customHeight="1"/>
    <row r="1648" ht="32.25" customHeight="1"/>
    <row r="1649" ht="32.25" customHeight="1"/>
    <row r="1650" ht="32.25" customHeight="1"/>
    <row r="1651" ht="32.25" customHeight="1"/>
    <row r="1652" ht="32.25" customHeight="1"/>
    <row r="1653" ht="32.25" customHeight="1"/>
    <row r="1654" ht="32.25" customHeight="1"/>
    <row r="1655" ht="32.25" customHeight="1"/>
    <row r="1656" ht="32.25" customHeight="1"/>
    <row r="1657" ht="32.25" customHeight="1"/>
    <row r="1658" ht="32.25" customHeight="1"/>
    <row r="1659" ht="32.25" customHeight="1"/>
    <row r="1660" ht="32.25" customHeight="1"/>
    <row r="1661" ht="32.25" customHeight="1"/>
    <row r="1662" ht="32.25" customHeight="1"/>
    <row r="1663" ht="32.25" customHeight="1"/>
    <row r="1664" ht="32.25" customHeight="1"/>
    <row r="1665" ht="32.25" customHeight="1"/>
    <row r="1666" ht="32.25" customHeight="1"/>
    <row r="1667" ht="32.25" customHeight="1"/>
    <row r="1668" ht="32.25" customHeight="1"/>
    <row r="1669" ht="32.25" customHeight="1"/>
    <row r="1670" ht="32.25" customHeight="1"/>
    <row r="1671" ht="32.25" customHeight="1"/>
    <row r="1672" ht="32.25" customHeight="1"/>
    <row r="1673" ht="32.25" customHeight="1"/>
    <row r="1674" ht="32.25" customHeight="1"/>
    <row r="1675" ht="32.25" customHeight="1"/>
    <row r="1676" ht="32.25" customHeight="1"/>
    <row r="1677" ht="32.25" customHeight="1"/>
    <row r="1678" ht="32.25" customHeight="1"/>
    <row r="1679" ht="32.25" customHeight="1"/>
    <row r="1680" ht="32.25" customHeight="1"/>
    <row r="1681" ht="32.25" customHeight="1"/>
    <row r="1682" ht="32.25" customHeight="1"/>
    <row r="1683" ht="32.25" customHeight="1"/>
    <row r="1684" ht="32.25" customHeight="1"/>
    <row r="1685" ht="32.25" customHeight="1"/>
    <row r="1686" ht="32.25" customHeight="1"/>
    <row r="1687" ht="32.25" customHeight="1"/>
    <row r="1688" ht="32.25" customHeight="1"/>
    <row r="1689" ht="32.25" customHeight="1"/>
    <row r="1690" ht="32.25" customHeight="1"/>
    <row r="1691" ht="32.25" customHeight="1"/>
    <row r="1692" ht="32.25" customHeight="1"/>
    <row r="1693" ht="32.25" customHeight="1"/>
    <row r="1694" ht="32.25" customHeight="1"/>
    <row r="1695" ht="32.25" customHeight="1"/>
    <row r="1696" ht="32.25" customHeight="1"/>
    <row r="1697" ht="32.25" customHeight="1"/>
    <row r="1698" ht="32.25" customHeight="1"/>
    <row r="1699" ht="32.25" customHeight="1"/>
    <row r="1700" ht="32.25" customHeight="1"/>
    <row r="1701" ht="32.25" customHeight="1"/>
    <row r="1702" ht="32.25" customHeight="1"/>
    <row r="1703" ht="32.25" customHeight="1"/>
    <row r="1704" ht="32.25" customHeight="1"/>
    <row r="1705" ht="32.25" customHeight="1"/>
    <row r="1706" ht="32.25" customHeight="1"/>
    <row r="1707" ht="32.25" customHeight="1"/>
    <row r="1708" ht="32.25" customHeight="1"/>
    <row r="1709" ht="32.25" customHeight="1"/>
    <row r="1710" ht="32.25" customHeight="1"/>
    <row r="1711" ht="32.25" customHeight="1"/>
    <row r="1712" ht="32.25" customHeight="1"/>
    <row r="1713" ht="32.25" customHeight="1"/>
    <row r="1714" ht="32.25" customHeight="1"/>
    <row r="1715" ht="32.25" customHeight="1"/>
    <row r="1716" ht="32.25" customHeight="1"/>
    <row r="1717" ht="32.25" customHeight="1"/>
    <row r="1718" ht="32.25" customHeight="1"/>
    <row r="1719" ht="32.25" customHeight="1"/>
    <row r="1720" ht="32.25" customHeight="1"/>
    <row r="1721" ht="32.25" customHeight="1"/>
    <row r="1722" ht="32.25" customHeight="1"/>
    <row r="1723" ht="32.25" customHeight="1"/>
    <row r="1724" ht="32.25" customHeight="1"/>
    <row r="1725" ht="32.25" customHeight="1"/>
    <row r="1726" ht="32.25" customHeight="1"/>
    <row r="1727" ht="32.25" customHeight="1"/>
    <row r="1728" ht="32.25" customHeight="1"/>
    <row r="1729" ht="32.25" customHeight="1"/>
    <row r="1730" ht="32.25" customHeight="1"/>
    <row r="1731" ht="32.25" customHeight="1"/>
    <row r="1732" ht="32.25" customHeight="1"/>
    <row r="1733" ht="32.25" customHeight="1"/>
    <row r="1734" ht="32.25" customHeight="1"/>
    <row r="1735" ht="32.25" customHeight="1"/>
    <row r="1736" ht="32.25" customHeight="1"/>
    <row r="1737" ht="32.25" customHeight="1"/>
    <row r="1738" ht="32.25" customHeight="1"/>
    <row r="1739" ht="32.25" customHeight="1"/>
    <row r="1740" ht="32.25" customHeight="1"/>
    <row r="1741" ht="32.25" customHeight="1"/>
    <row r="1742" ht="32.25" customHeight="1"/>
    <row r="1743" ht="32.25" customHeight="1"/>
    <row r="1744" ht="32.25" customHeight="1"/>
    <row r="1745" ht="32.25" customHeight="1"/>
    <row r="1746" ht="32.25" customHeight="1"/>
    <row r="1747" ht="32.25" customHeight="1"/>
    <row r="1748" ht="32.25" customHeight="1"/>
    <row r="1749" ht="32.25" customHeight="1"/>
    <row r="1750" ht="32.25" customHeight="1"/>
    <row r="1751" ht="32.25" customHeight="1"/>
    <row r="1752" ht="32.25" customHeight="1"/>
    <row r="1753" ht="32.25" customHeight="1"/>
    <row r="1754" ht="32.25" customHeight="1"/>
    <row r="1755" ht="32.25" customHeight="1"/>
    <row r="1756" ht="32.25" customHeight="1"/>
    <row r="1757" ht="32.25" customHeight="1"/>
    <row r="1758" ht="32.25" customHeight="1"/>
    <row r="1759" ht="32.25" customHeight="1"/>
    <row r="1760" ht="32.25" customHeight="1"/>
    <row r="1761" ht="32.25" customHeight="1"/>
    <row r="1762" ht="32.25" customHeight="1"/>
    <row r="1763" ht="32.25" customHeight="1"/>
    <row r="1764" ht="32.25" customHeight="1"/>
    <row r="1765" ht="32.25" customHeight="1"/>
    <row r="1766" ht="32.25" customHeight="1"/>
    <row r="1767" ht="32.25" customHeight="1"/>
    <row r="1768" ht="32.25" customHeight="1"/>
    <row r="1769" ht="32.25" customHeight="1"/>
    <row r="1770" ht="32.25" customHeight="1"/>
    <row r="1771" ht="32.25" customHeight="1"/>
    <row r="1772" ht="32.25" customHeight="1"/>
    <row r="1773" ht="32.25" customHeight="1"/>
    <row r="1774" ht="32.25" customHeight="1"/>
    <row r="1775" ht="32.25" customHeight="1"/>
    <row r="1776" ht="32.25" customHeight="1"/>
    <row r="1777" ht="32.25" customHeight="1"/>
    <row r="1778" ht="32.25" customHeight="1"/>
    <row r="1779" ht="32.25" customHeight="1"/>
    <row r="1780" ht="32.25" customHeight="1"/>
    <row r="1781" ht="32.25" customHeight="1"/>
    <row r="1782" ht="32.25" customHeight="1"/>
    <row r="1783" ht="32.25" customHeight="1"/>
    <row r="1784" ht="32.25" customHeight="1"/>
    <row r="1785" ht="32.25" customHeight="1"/>
    <row r="1786" ht="32.25" customHeight="1"/>
    <row r="1787" ht="32.25" customHeight="1"/>
    <row r="1788" ht="32.25" customHeight="1"/>
    <row r="1789" ht="32.25" customHeight="1"/>
    <row r="1790" ht="32.25" customHeight="1"/>
    <row r="1791" ht="32.25" customHeight="1"/>
    <row r="1792" ht="32.25" customHeight="1"/>
    <row r="1793" ht="32.25" customHeight="1"/>
    <row r="1794" ht="32.25" customHeight="1"/>
    <row r="1795" ht="32.25" customHeight="1"/>
    <row r="1796" ht="32.25" customHeight="1"/>
    <row r="1797" ht="32.25" customHeight="1"/>
    <row r="1798" ht="32.25" customHeight="1"/>
    <row r="1799" ht="32.25" customHeight="1"/>
    <row r="1800" ht="32.25" customHeight="1"/>
    <row r="1801" ht="32.25" customHeight="1"/>
    <row r="1802" ht="32.25" customHeight="1"/>
    <row r="1803" ht="32.25" customHeight="1"/>
    <row r="1804" ht="32.25" customHeight="1"/>
    <row r="1805" ht="32.25" customHeight="1"/>
    <row r="1806" ht="32.25" customHeight="1"/>
    <row r="1807" ht="32.25" customHeight="1"/>
    <row r="1808" ht="32.25" customHeight="1"/>
    <row r="1809" ht="32.25" customHeight="1"/>
    <row r="1810" ht="32.25" customHeight="1"/>
    <row r="1811" ht="32.25" customHeight="1"/>
    <row r="1812" ht="32.25" customHeight="1"/>
    <row r="1813" ht="32.25" customHeight="1"/>
    <row r="1814" ht="32.25" customHeight="1"/>
    <row r="1815" ht="32.25" customHeight="1"/>
    <row r="1816" ht="32.25" customHeight="1"/>
    <row r="1817" ht="32.25" customHeight="1"/>
    <row r="1818" ht="32.25" customHeight="1"/>
    <row r="1819" ht="32.25" customHeight="1"/>
    <row r="1820" ht="32.25" customHeight="1"/>
    <row r="1821" ht="32.25" customHeight="1"/>
    <row r="1822" ht="32.25" customHeight="1"/>
    <row r="1823" ht="32.25" customHeight="1"/>
    <row r="1824" ht="32.25" customHeight="1"/>
    <row r="1825" ht="32.25" customHeight="1"/>
    <row r="1826" ht="32.25" customHeight="1"/>
    <row r="1827" ht="32.25" customHeight="1"/>
    <row r="1828" ht="32.25" customHeight="1"/>
    <row r="1829" ht="32.25" customHeight="1"/>
    <row r="1830" ht="32.25" customHeight="1"/>
    <row r="1831" ht="32.25" customHeight="1"/>
    <row r="1832" ht="32.25" customHeight="1"/>
    <row r="1833" ht="32.25" customHeight="1"/>
    <row r="1834" ht="32.25" customHeight="1"/>
    <row r="1835" ht="32.25" customHeight="1"/>
    <row r="1836" ht="32.25" customHeight="1"/>
    <row r="1837" ht="32.25" customHeight="1"/>
    <row r="1838" ht="32.25" customHeight="1"/>
    <row r="1839" ht="32.25" customHeight="1"/>
    <row r="1840" ht="32.25" customHeight="1"/>
    <row r="1841" ht="32.25" customHeight="1"/>
    <row r="1842" ht="32.25" customHeight="1"/>
    <row r="1843" ht="32.25" customHeight="1"/>
    <row r="1844" ht="32.25" customHeight="1"/>
    <row r="1845" ht="32.25" customHeight="1"/>
    <row r="1846" ht="32.25" customHeight="1"/>
    <row r="1847" ht="32.25" customHeight="1"/>
    <row r="1848" ht="32.25" customHeight="1"/>
    <row r="1849" ht="32.25" customHeight="1"/>
    <row r="1850" ht="32.25" customHeight="1"/>
    <row r="1851" ht="32.25" customHeight="1"/>
    <row r="1852" ht="32.25" customHeight="1"/>
    <row r="1853" ht="32.25" customHeight="1"/>
    <row r="1854" ht="32.25" customHeight="1"/>
    <row r="1855" ht="32.25" customHeight="1"/>
    <row r="1856" ht="32.25" customHeight="1"/>
    <row r="1857" ht="32.25" customHeight="1"/>
    <row r="1858" ht="32.25" customHeight="1"/>
    <row r="1859" ht="32.25" customHeight="1"/>
    <row r="1860" ht="32.25" customHeight="1"/>
    <row r="1861" ht="32.25" customHeight="1"/>
    <row r="1862" ht="32.25" customHeight="1"/>
    <row r="1863" ht="32.25" customHeight="1"/>
    <row r="1864" ht="32.25" customHeight="1"/>
    <row r="1865" ht="32.25" customHeight="1"/>
    <row r="1866" ht="32.25" customHeight="1"/>
    <row r="1867" ht="32.25" customHeight="1"/>
    <row r="1868" ht="32.25" customHeight="1"/>
    <row r="1869" ht="32.25" customHeight="1"/>
    <row r="1870" ht="32.25" customHeight="1"/>
    <row r="1871" ht="32.25" customHeight="1"/>
    <row r="1872" ht="32.25" customHeight="1"/>
    <row r="1873" ht="32.25" customHeight="1"/>
    <row r="1874" ht="32.25" customHeight="1"/>
    <row r="1875" ht="32.25" customHeight="1"/>
    <row r="1876" ht="32.25" customHeight="1"/>
    <row r="1877" ht="32.25" customHeight="1"/>
    <row r="1878" ht="32.25" customHeight="1"/>
    <row r="1879" ht="32.25" customHeight="1"/>
    <row r="1880" ht="32.25" customHeight="1"/>
    <row r="1881" ht="32.25" customHeight="1"/>
    <row r="1882" ht="32.25" customHeight="1"/>
    <row r="1883" ht="32.25" customHeight="1"/>
    <row r="1884" ht="32.25" customHeight="1"/>
    <row r="1885" ht="32.25" customHeight="1"/>
    <row r="1886" ht="32.25" customHeight="1"/>
    <row r="1887" ht="32.25" customHeight="1"/>
    <row r="1888" ht="32.25" customHeight="1"/>
    <row r="1889" ht="32.25" customHeight="1"/>
    <row r="1890" ht="32.25" customHeight="1"/>
    <row r="1891" ht="32.25" customHeight="1"/>
    <row r="1892" ht="32.25" customHeight="1"/>
    <row r="1893" ht="32.25" customHeight="1"/>
    <row r="1894" ht="32.25" customHeight="1"/>
    <row r="1895" ht="32.25" customHeight="1"/>
    <row r="1896" ht="32.25" customHeight="1"/>
    <row r="1897" ht="32.25" customHeight="1"/>
    <row r="1898" ht="32.25" customHeight="1"/>
    <row r="1899" ht="32.25" customHeight="1"/>
    <row r="1900" ht="32.25" customHeight="1"/>
    <row r="1901" ht="32.25" customHeight="1"/>
    <row r="1902" ht="32.25" customHeight="1"/>
    <row r="1903" ht="32.25" customHeight="1"/>
    <row r="1904" ht="32.25" customHeight="1"/>
    <row r="1905" ht="32.25" customHeight="1"/>
    <row r="1906" ht="32.25" customHeight="1"/>
    <row r="1907" ht="32.25" customHeight="1"/>
    <row r="1908" ht="32.25" customHeight="1"/>
    <row r="1909" ht="32.25" customHeight="1"/>
    <row r="1910" ht="32.25" customHeight="1"/>
    <row r="1911" ht="32.25" customHeight="1"/>
    <row r="1912" ht="32.25" customHeight="1"/>
    <row r="1913" ht="32.25" customHeight="1"/>
    <row r="1914" ht="32.25" customHeight="1"/>
    <row r="1915" ht="32.25" customHeight="1"/>
    <row r="1916" ht="32.25" customHeight="1"/>
    <row r="1917" ht="32.25" customHeight="1"/>
    <row r="1918" ht="32.25" customHeight="1"/>
    <row r="1919" ht="32.25" customHeight="1"/>
    <row r="1920" ht="32.25" customHeight="1"/>
    <row r="1921" ht="32.25" customHeight="1"/>
    <row r="1922" ht="32.25" customHeight="1"/>
    <row r="1923" ht="32.25" customHeight="1"/>
    <row r="1924" ht="32.25" customHeight="1"/>
    <row r="1925" ht="32.25" customHeight="1"/>
    <row r="1926" ht="32.25" customHeight="1"/>
    <row r="1927" ht="32.25" customHeight="1"/>
    <row r="1928" ht="32.25" customHeight="1"/>
    <row r="1929" ht="32.25" customHeight="1"/>
    <row r="1930" ht="32.25" customHeight="1"/>
    <row r="1931" ht="32.25" customHeight="1"/>
    <row r="1932" ht="32.25" customHeight="1"/>
    <row r="1933" ht="32.25" customHeight="1"/>
    <row r="1934" ht="32.25" customHeight="1"/>
    <row r="1935" ht="32.25" customHeight="1"/>
    <row r="1936" ht="32.25" customHeight="1"/>
    <row r="1937" ht="32.25" customHeight="1"/>
    <row r="1938" ht="32.25" customHeight="1"/>
    <row r="1939" ht="32.25" customHeight="1"/>
    <row r="1940" ht="32.25" customHeight="1"/>
    <row r="1941" ht="32.25" customHeight="1"/>
    <row r="1942" ht="32.25" customHeight="1"/>
    <row r="1943" ht="32.25" customHeight="1"/>
    <row r="1944" ht="32.25" customHeight="1"/>
    <row r="1945" ht="32.25" customHeight="1"/>
    <row r="1946" ht="32.25" customHeight="1"/>
    <row r="1947" ht="32.25" customHeight="1"/>
    <row r="1948" ht="32.25" customHeight="1"/>
    <row r="1949" ht="32.25" customHeight="1"/>
    <row r="1950" ht="32.25" customHeight="1"/>
    <row r="1951" ht="32.25" customHeight="1"/>
    <row r="1952" ht="32.25" customHeight="1"/>
    <row r="1953" ht="32.25" customHeight="1"/>
    <row r="1954" ht="32.25" customHeight="1"/>
    <row r="1955" ht="32.25" customHeight="1"/>
    <row r="1956" ht="32.25" customHeight="1"/>
    <row r="1957" ht="32.25" customHeight="1"/>
    <row r="1958" ht="32.25" customHeight="1"/>
    <row r="1959" ht="32.25" customHeight="1"/>
    <row r="1960" ht="32.25" customHeight="1"/>
  </sheetData>
  <sheetProtection/>
  <mergeCells count="7">
    <mergeCell ref="E27:G27"/>
    <mergeCell ref="B4:L4"/>
    <mergeCell ref="H7:H10"/>
    <mergeCell ref="I7:I10"/>
    <mergeCell ref="J7:J10"/>
    <mergeCell ref="L7:L10"/>
    <mergeCell ref="K7:K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susana_escartin</dc:creator>
  <cp:keywords/>
  <dc:description/>
  <cp:lastModifiedBy>Alejandro Rebollar Delgado</cp:lastModifiedBy>
  <cp:lastPrinted>2014-04-08T00:16:32Z</cp:lastPrinted>
  <dcterms:created xsi:type="dcterms:W3CDTF">2014-02-18T18:42:36Z</dcterms:created>
  <dcterms:modified xsi:type="dcterms:W3CDTF">2014-04-15T00:09:01Z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