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960" yWindow="45" windowWidth="7590" windowHeight="6285" activeTab="0"/>
  </bookViews>
  <sheets>
    <sheet name="Hoja1" sheetId="1" r:id="rId1"/>
  </sheets>
  <definedNames>
    <definedName name="_xlnm.Print_Area" localSheetId="0">'Hoja1'!$A$1:$W$90</definedName>
    <definedName name="FORM">'Hoja1'!$A$65483:$W$65528</definedName>
  </definedNames>
  <calcPr fullCalcOnLoad="1"/>
</workbook>
</file>

<file path=xl/comments1.xml><?xml version="1.0" encoding="utf-8"?>
<comments xmlns="http://schemas.openxmlformats.org/spreadsheetml/2006/main">
  <authors>
    <author>VICTOR OLIVARES</author>
  </authors>
  <commentList>
    <comment ref="A1" authorId="0">
      <text>
        <r>
          <rPr>
            <sz val="8"/>
            <rFont val="Tahoma"/>
            <family val="0"/>
          </rPr>
          <t>33</t>
        </r>
      </text>
    </comment>
  </commentList>
</comments>
</file>

<file path=xl/sharedStrings.xml><?xml version="1.0" encoding="utf-8"?>
<sst xmlns="http://schemas.openxmlformats.org/spreadsheetml/2006/main" count="163" uniqueCount="66">
  <si>
    <t xml:space="preserve"> P3AP260F</t>
  </si>
  <si>
    <t>G A S T O     C O R R I E N T E</t>
  </si>
  <si>
    <t>G A S T O   D E   C A P I T A L</t>
  </si>
  <si>
    <t>Estructura Porcentual</t>
  </si>
  <si>
    <t>D E N O M I N A C I O N</t>
  </si>
  <si>
    <t>Servicios</t>
  </si>
  <si>
    <t>Materiales y</t>
  </si>
  <si>
    <t>Otras</t>
  </si>
  <si>
    <t>Bienes</t>
  </si>
  <si>
    <t>Obra</t>
  </si>
  <si>
    <t>Personales</t>
  </si>
  <si>
    <t>Suministros</t>
  </si>
  <si>
    <t>Generales</t>
  </si>
  <si>
    <t>Erogaciones</t>
  </si>
  <si>
    <t>Suma</t>
  </si>
  <si>
    <t>Muebles e</t>
  </si>
  <si>
    <t>Pública</t>
  </si>
  <si>
    <t>Total</t>
  </si>
  <si>
    <t>Corriente</t>
  </si>
  <si>
    <t>De Capital</t>
  </si>
  <si>
    <t>Inmuebles</t>
  </si>
  <si>
    <t>HOJA       DE       .</t>
  </si>
  <si>
    <t>*</t>
  </si>
  <si>
    <t>(Miles de Pesos con un Decimal)</t>
  </si>
  <si>
    <t>F</t>
  </si>
  <si>
    <t>SF</t>
  </si>
  <si>
    <t>PS</t>
  </si>
  <si>
    <t>PE</t>
  </si>
  <si>
    <t>AI</t>
  </si>
  <si>
    <t>PY</t>
  </si>
  <si>
    <t>Inversiones</t>
  </si>
  <si>
    <t>Financieras</t>
  </si>
  <si>
    <t>EJERCICIO PROGRAMATICO ECONOMICO DEL GASTO DEVENGADO DE ORGANISMOS Y EMPRESAS DE CONTROL PRESUPUESTARIO DIRECTO</t>
  </si>
  <si>
    <t>CUENTA DE LA HACIENDA PUBLICA FEDERAL DE 1999</t>
  </si>
  <si>
    <t>CATEGORIAS</t>
  </si>
  <si>
    <t>PROGRAMATICAS</t>
  </si>
  <si>
    <t>GASTO PROGRAMABLE DEVENGADO</t>
  </si>
  <si>
    <t xml:space="preserve"> E N T I D A D :  AEROPUERTOS Y SERVICIOS AUXILIARES</t>
  </si>
  <si>
    <t>S E C T O R :  COMUNICACIONES Y TRANSPORTES</t>
  </si>
  <si>
    <t>TOTAL ORIGINAL</t>
  </si>
  <si>
    <t>TOTAL EJERCIDO</t>
  </si>
  <si>
    <t>PORCENTAJE DE EJERCICIO EJER/ORIG</t>
  </si>
  <si>
    <t>16</t>
  </si>
  <si>
    <t>COMUNICACIONES Y TRANSPORTES</t>
  </si>
  <si>
    <t xml:space="preserve">  Original</t>
  </si>
  <si>
    <t xml:space="preserve">  Ejercido</t>
  </si>
  <si>
    <t xml:space="preserve">  Porcentaje de Ejercicio Ejer/Orig</t>
  </si>
  <si>
    <t>02</t>
  </si>
  <si>
    <t>Infraestructura Portuaria</t>
  </si>
  <si>
    <t>21</t>
  </si>
  <si>
    <t>Programa de Desarrollo  del  Sector  Comuni-</t>
  </si>
  <si>
    <t>caciones y Transportes</t>
  </si>
  <si>
    <t>437</t>
  </si>
  <si>
    <t>N000</t>
  </si>
  <si>
    <t>tos</t>
  </si>
  <si>
    <t>I029</t>
  </si>
  <si>
    <t>K116</t>
  </si>
  <si>
    <t>701</t>
  </si>
  <si>
    <t>HOJA   2   DE   2   .</t>
  </si>
  <si>
    <t>Desarrollar y construir infraestructura básica</t>
  </si>
  <si>
    <t>Actividad institucional no asociada  a  proyec-</t>
  </si>
  <si>
    <t>Proceso de privatización y proyecto del  nue-</t>
  </si>
  <si>
    <t>vo aeropuerto de la Ciudad de México</t>
  </si>
  <si>
    <t>Modernización y ampliación de aeropuertos</t>
  </si>
  <si>
    <t>Administrar recursos humanos, materiales  y</t>
  </si>
  <si>
    <t>financieros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</si>
</sst>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0.0_);\(#,##0.0\)"/>
    <numFmt numFmtId="187" formatCode="#,###.0_);\(#,###.0\)"/>
  </numFmts>
  <fonts count="10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u val="single"/>
      <sz val="19"/>
      <color indexed="8"/>
      <name val="Arial"/>
      <family val="2"/>
    </font>
    <font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9"/>
      <name val="Arial"/>
      <family val="2"/>
    </font>
    <font>
      <sz val="8"/>
      <name val="Tahoma"/>
      <family val="0"/>
    </font>
    <font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86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86" fontId="0" fillId="0" borderId="0" xfId="0" applyNumberFormat="1" applyFont="1" applyFill="1" applyAlignment="1">
      <alignment horizontal="centerContinuous" vertical="center"/>
    </xf>
    <xf numFmtId="186" fontId="0" fillId="0" borderId="0" xfId="0" applyNumberFormat="1" applyFont="1" applyFill="1" applyAlignment="1">
      <alignment horizontal="right" vertical="center"/>
    </xf>
    <xf numFmtId="186" fontId="0" fillId="0" borderId="1" xfId="0" applyNumberFormat="1" applyFont="1" applyFill="1" applyBorder="1" applyAlignment="1">
      <alignment vertical="center"/>
    </xf>
    <xf numFmtId="186" fontId="0" fillId="0" borderId="2" xfId="0" applyNumberFormat="1" applyFont="1" applyFill="1" applyBorder="1" applyAlignment="1">
      <alignment vertical="center"/>
    </xf>
    <xf numFmtId="186" fontId="0" fillId="0" borderId="3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vertical="center"/>
    </xf>
    <xf numFmtId="186" fontId="0" fillId="0" borderId="6" xfId="0" applyNumberFormat="1" applyFont="1" applyFill="1" applyBorder="1" applyAlignment="1">
      <alignment vertical="center"/>
    </xf>
    <xf numFmtId="186" fontId="0" fillId="0" borderId="2" xfId="0" applyNumberFormat="1" applyFont="1" applyFill="1" applyBorder="1" applyAlignment="1">
      <alignment horizontal="centerContinuous" vertical="center"/>
    </xf>
    <xf numFmtId="186" fontId="0" fillId="0" borderId="1" xfId="0" applyNumberFormat="1" applyFont="1" applyFill="1" applyBorder="1" applyAlignment="1">
      <alignment horizontal="centerContinuous" vertical="center"/>
    </xf>
    <xf numFmtId="186" fontId="0" fillId="0" borderId="7" xfId="0" applyNumberFormat="1" applyFont="1" applyFill="1" applyBorder="1" applyAlignment="1">
      <alignment horizontal="centerContinuous" vertical="center"/>
    </xf>
    <xf numFmtId="49" fontId="0" fillId="0" borderId="8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Alignment="1">
      <alignment horizontal="centerContinuous" vertical="center"/>
    </xf>
    <xf numFmtId="49" fontId="0" fillId="0" borderId="9" xfId="0" applyNumberFormat="1" applyFont="1" applyFill="1" applyBorder="1" applyAlignment="1">
      <alignment vertical="center"/>
    </xf>
    <xf numFmtId="186" fontId="0" fillId="0" borderId="10" xfId="0" applyNumberFormat="1" applyFont="1" applyFill="1" applyBorder="1" applyAlignment="1">
      <alignment vertical="center"/>
    </xf>
    <xf numFmtId="186" fontId="1" fillId="0" borderId="0" xfId="0" applyNumberFormat="1" applyFont="1" applyFill="1" applyAlignment="1">
      <alignment vertical="center"/>
    </xf>
    <xf numFmtId="186" fontId="1" fillId="0" borderId="11" xfId="0" applyNumberFormat="1" applyFont="1" applyFill="1" applyBorder="1" applyAlignment="1">
      <alignment vertical="center"/>
    </xf>
    <xf numFmtId="186" fontId="1" fillId="0" borderId="12" xfId="0" applyNumberFormat="1" applyFont="1" applyFill="1" applyBorder="1" applyAlignment="1">
      <alignment vertical="center"/>
    </xf>
    <xf numFmtId="186" fontId="1" fillId="0" borderId="9" xfId="0" applyNumberFormat="1" applyFont="1" applyFill="1" applyBorder="1" applyAlignment="1">
      <alignment horizontal="center" vertical="center"/>
    </xf>
    <xf numFmtId="186" fontId="1" fillId="0" borderId="9" xfId="0" applyNumberFormat="1" applyFont="1" applyFill="1" applyBorder="1" applyAlignment="1">
      <alignment vertical="center"/>
    </xf>
    <xf numFmtId="186" fontId="1" fillId="0" borderId="13" xfId="0" applyNumberFormat="1" applyFont="1" applyFill="1" applyBorder="1" applyAlignment="1">
      <alignment vertical="center"/>
    </xf>
    <xf numFmtId="186" fontId="1" fillId="0" borderId="14" xfId="0" applyNumberFormat="1" applyFont="1" applyFill="1" applyBorder="1" applyAlignment="1">
      <alignment horizontal="center" vertical="center"/>
    </xf>
    <xf numFmtId="186" fontId="1" fillId="0" borderId="15" xfId="0" applyNumberFormat="1" applyFont="1" applyFill="1" applyBorder="1" applyAlignment="1">
      <alignment horizontal="centerContinuous" vertical="center"/>
    </xf>
    <xf numFmtId="186" fontId="1" fillId="0" borderId="16" xfId="0" applyNumberFormat="1" applyFont="1" applyFill="1" applyBorder="1" applyAlignment="1">
      <alignment horizontal="centerContinuous"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186" fontId="1" fillId="0" borderId="11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/>
    </xf>
    <xf numFmtId="186" fontId="1" fillId="0" borderId="1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186" fontId="0" fillId="0" borderId="16" xfId="0" applyNumberFormat="1" applyFont="1" applyFill="1" applyBorder="1" applyAlignment="1">
      <alignment vertical="center"/>
    </xf>
    <xf numFmtId="186" fontId="1" fillId="0" borderId="20" xfId="0" applyNumberFormat="1" applyFont="1" applyFill="1" applyBorder="1" applyAlignment="1">
      <alignment vertical="center"/>
    </xf>
    <xf numFmtId="186" fontId="1" fillId="0" borderId="21" xfId="0" applyNumberFormat="1" applyFont="1" applyFill="1" applyBorder="1" applyAlignment="1">
      <alignment horizontal="center" vertical="center"/>
    </xf>
    <xf numFmtId="186" fontId="1" fillId="0" borderId="22" xfId="0" applyNumberFormat="1" applyFont="1" applyFill="1" applyBorder="1" applyAlignment="1">
      <alignment vertical="center"/>
    </xf>
    <xf numFmtId="186" fontId="1" fillId="0" borderId="15" xfId="0" applyNumberFormat="1" applyFont="1" applyFill="1" applyBorder="1" applyAlignment="1">
      <alignment horizontal="center" vertical="center"/>
    </xf>
    <xf numFmtId="186" fontId="1" fillId="0" borderId="15" xfId="0" applyNumberFormat="1" applyFont="1" applyFill="1" applyBorder="1" applyAlignment="1">
      <alignment vertical="center"/>
    </xf>
    <xf numFmtId="186" fontId="1" fillId="0" borderId="23" xfId="0" applyNumberFormat="1" applyFont="1" applyFill="1" applyBorder="1" applyAlignment="1">
      <alignment horizontal="center" vertical="center"/>
    </xf>
    <xf numFmtId="186" fontId="1" fillId="0" borderId="24" xfId="0" applyNumberFormat="1" applyFont="1" applyFill="1" applyBorder="1" applyAlignment="1">
      <alignment horizontal="center" vertical="center"/>
    </xf>
    <xf numFmtId="186" fontId="1" fillId="0" borderId="21" xfId="0" applyNumberFormat="1" applyFont="1" applyFill="1" applyBorder="1" applyAlignment="1">
      <alignment horizontal="centerContinuous" vertical="center"/>
    </xf>
    <xf numFmtId="49" fontId="2" fillId="0" borderId="9" xfId="0" applyNumberFormat="1" applyFont="1" applyFill="1" applyBorder="1" applyAlignment="1">
      <alignment horizontal="justify" vertical="center"/>
    </xf>
    <xf numFmtId="49" fontId="2" fillId="0" borderId="0" xfId="0" applyNumberFormat="1" applyFont="1" applyFill="1" applyAlignment="1">
      <alignment horizontal="justify" vertical="center"/>
    </xf>
    <xf numFmtId="49" fontId="2" fillId="0" borderId="10" xfId="0" applyNumberFormat="1" applyFont="1" applyFill="1" applyBorder="1" applyAlignment="1">
      <alignment horizontal="justify"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horizontal="justify" vertical="center"/>
    </xf>
    <xf numFmtId="49" fontId="2" fillId="0" borderId="20" xfId="0" applyNumberFormat="1" applyFont="1" applyFill="1" applyBorder="1" applyAlignment="1">
      <alignment horizontal="justify" vertical="center"/>
    </xf>
    <xf numFmtId="49" fontId="2" fillId="0" borderId="16" xfId="0" applyNumberFormat="1" applyFont="1" applyFill="1" applyBorder="1" applyAlignment="1">
      <alignment horizontal="justify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justify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Continuous" vertical="center"/>
    </xf>
    <xf numFmtId="49" fontId="0" fillId="0" borderId="5" xfId="0" applyNumberFormat="1" applyFont="1" applyFill="1" applyBorder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4" fontId="8" fillId="0" borderId="0" xfId="0" applyNumberFormat="1" applyFont="1" applyFill="1" applyAlignment="1">
      <alignment horizontal="centerContinuous" vertical="center"/>
    </xf>
    <xf numFmtId="186" fontId="1" fillId="0" borderId="14" xfId="0" applyNumberFormat="1" applyFont="1" applyFill="1" applyBorder="1" applyAlignment="1">
      <alignment vertical="center"/>
    </xf>
    <xf numFmtId="186" fontId="5" fillId="0" borderId="10" xfId="0" applyNumberFormat="1" applyFont="1" applyFill="1" applyBorder="1" applyAlignment="1">
      <alignment vertical="center"/>
    </xf>
    <xf numFmtId="186" fontId="1" fillId="0" borderId="10" xfId="0" applyNumberFormat="1" applyFont="1" applyFill="1" applyBorder="1" applyAlignment="1">
      <alignment vertical="center"/>
    </xf>
    <xf numFmtId="186" fontId="5" fillId="0" borderId="19" xfId="0" applyNumberFormat="1" applyFont="1" applyFill="1" applyBorder="1" applyAlignment="1">
      <alignment vertical="center"/>
    </xf>
    <xf numFmtId="186" fontId="5" fillId="0" borderId="11" xfId="0" applyNumberFormat="1" applyFont="1" applyFill="1" applyBorder="1" applyAlignment="1">
      <alignment vertical="center"/>
    </xf>
    <xf numFmtId="186" fontId="1" fillId="0" borderId="16" xfId="0" applyNumberFormat="1" applyFont="1" applyFill="1" applyBorder="1" applyAlignment="1">
      <alignment vertical="center"/>
    </xf>
    <xf numFmtId="186" fontId="1" fillId="0" borderId="21" xfId="0" applyNumberFormat="1" applyFont="1" applyFill="1" applyBorder="1" applyAlignment="1">
      <alignment vertical="center"/>
    </xf>
    <xf numFmtId="186" fontId="1" fillId="0" borderId="25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528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20" width="14.69140625" style="0" customWidth="1"/>
    <col min="21" max="22" width="10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3" t="s">
        <v>33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64"/>
      <c r="W1" s="1"/>
    </row>
    <row r="2" spans="1:23" ht="23.25">
      <c r="A2" s="1"/>
      <c r="B2" s="3" t="s">
        <v>32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63"/>
      <c r="W2" s="1"/>
    </row>
    <row r="3" spans="1:23" ht="23.25">
      <c r="A3" s="1"/>
      <c r="B3" s="3" t="s">
        <v>23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"/>
    </row>
    <row r="4" spans="1:23" ht="23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1"/>
    </row>
    <row r="5" spans="1:23" ht="23.25">
      <c r="A5" s="1"/>
      <c r="B5" s="5" t="s">
        <v>37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38</v>
      </c>
      <c r="Q5" s="6"/>
      <c r="R5" s="6"/>
      <c r="S5" s="6"/>
      <c r="T5" s="6"/>
      <c r="U5" s="6"/>
      <c r="V5" s="7"/>
      <c r="W5" s="1"/>
    </row>
    <row r="6" spans="1:23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3.25">
      <c r="A7" s="1"/>
      <c r="B7" s="61" t="s">
        <v>34</v>
      </c>
      <c r="C7" s="62"/>
      <c r="D7" s="62"/>
      <c r="E7" s="62"/>
      <c r="F7" s="62"/>
      <c r="G7" s="62"/>
      <c r="H7" s="8"/>
      <c r="I7" s="9"/>
      <c r="J7" s="10"/>
      <c r="K7" s="11" t="s">
        <v>1</v>
      </c>
      <c r="L7" s="11"/>
      <c r="M7" s="11"/>
      <c r="N7" s="11"/>
      <c r="O7" s="11"/>
      <c r="P7" s="12" t="s">
        <v>2</v>
      </c>
      <c r="Q7" s="11"/>
      <c r="R7" s="11"/>
      <c r="S7" s="11"/>
      <c r="T7" s="12" t="s">
        <v>36</v>
      </c>
      <c r="U7" s="11"/>
      <c r="V7" s="13"/>
      <c r="W7" s="1"/>
    </row>
    <row r="8" spans="1:23" ht="23.25">
      <c r="A8" s="1"/>
      <c r="B8" s="14" t="s">
        <v>35</v>
      </c>
      <c r="C8" s="15"/>
      <c r="D8" s="15"/>
      <c r="E8" s="15"/>
      <c r="F8" s="15"/>
      <c r="G8" s="16"/>
      <c r="H8" s="17"/>
      <c r="I8" s="2"/>
      <c r="J8" s="18"/>
      <c r="K8" s="19"/>
      <c r="L8" s="20"/>
      <c r="M8" s="21"/>
      <c r="N8" s="22"/>
      <c r="O8" s="23"/>
      <c r="P8" s="24"/>
      <c r="Q8" s="19"/>
      <c r="R8" s="25"/>
      <c r="S8" s="23"/>
      <c r="T8" s="23"/>
      <c r="U8" s="26" t="s">
        <v>3</v>
      </c>
      <c r="V8" s="27"/>
      <c r="W8" s="1"/>
    </row>
    <row r="9" spans="1:23" ht="23.25">
      <c r="A9" s="1"/>
      <c r="B9" s="17"/>
      <c r="C9" s="28"/>
      <c r="D9" s="28"/>
      <c r="E9" s="28"/>
      <c r="F9" s="29"/>
      <c r="G9" s="28"/>
      <c r="H9" s="17"/>
      <c r="I9" s="30" t="s">
        <v>4</v>
      </c>
      <c r="J9" s="18"/>
      <c r="K9" s="31" t="s">
        <v>5</v>
      </c>
      <c r="L9" s="32" t="s">
        <v>6</v>
      </c>
      <c r="M9" s="33" t="s">
        <v>5</v>
      </c>
      <c r="N9" s="22" t="s">
        <v>7</v>
      </c>
      <c r="O9" s="20"/>
      <c r="P9" s="34" t="s">
        <v>8</v>
      </c>
      <c r="Q9" s="31" t="s">
        <v>9</v>
      </c>
      <c r="R9" s="25" t="s">
        <v>30</v>
      </c>
      <c r="S9" s="23"/>
      <c r="T9" s="23"/>
      <c r="U9" s="23"/>
      <c r="V9" s="32"/>
      <c r="W9" s="1"/>
    </row>
    <row r="10" spans="1:23" ht="23.25">
      <c r="A10" s="1"/>
      <c r="B10" s="35" t="s">
        <v>24</v>
      </c>
      <c r="C10" s="35" t="s">
        <v>25</v>
      </c>
      <c r="D10" s="35" t="s">
        <v>26</v>
      </c>
      <c r="E10" s="35" t="s">
        <v>27</v>
      </c>
      <c r="F10" s="35" t="s">
        <v>28</v>
      </c>
      <c r="G10" s="35" t="s">
        <v>29</v>
      </c>
      <c r="H10" s="17"/>
      <c r="I10" s="30"/>
      <c r="J10" s="18"/>
      <c r="K10" s="31" t="s">
        <v>10</v>
      </c>
      <c r="L10" s="32" t="s">
        <v>11</v>
      </c>
      <c r="M10" s="33" t="s">
        <v>12</v>
      </c>
      <c r="N10" s="22" t="s">
        <v>13</v>
      </c>
      <c r="O10" s="32" t="s">
        <v>14</v>
      </c>
      <c r="P10" s="34" t="s">
        <v>15</v>
      </c>
      <c r="Q10" s="31" t="s">
        <v>16</v>
      </c>
      <c r="R10" s="25" t="s">
        <v>31</v>
      </c>
      <c r="S10" s="22" t="s">
        <v>14</v>
      </c>
      <c r="T10" s="22" t="s">
        <v>17</v>
      </c>
      <c r="U10" s="22" t="s">
        <v>18</v>
      </c>
      <c r="V10" s="32" t="s">
        <v>19</v>
      </c>
      <c r="W10" s="1"/>
    </row>
    <row r="11" spans="1:23" ht="23.25">
      <c r="A11" s="1"/>
      <c r="B11" s="36"/>
      <c r="C11" s="36"/>
      <c r="D11" s="36"/>
      <c r="E11" s="36"/>
      <c r="F11" s="36"/>
      <c r="G11" s="36"/>
      <c r="H11" s="36"/>
      <c r="I11" s="37"/>
      <c r="J11" s="38"/>
      <c r="K11" s="39"/>
      <c r="L11" s="40"/>
      <c r="M11" s="41"/>
      <c r="N11" s="42"/>
      <c r="O11" s="43"/>
      <c r="P11" s="44" t="s">
        <v>20</v>
      </c>
      <c r="Q11" s="39"/>
      <c r="R11" s="45"/>
      <c r="S11" s="43"/>
      <c r="T11" s="43"/>
      <c r="U11" s="43"/>
      <c r="V11" s="46"/>
      <c r="W11" s="1"/>
    </row>
    <row r="12" spans="1:23" ht="23.25">
      <c r="A12" s="2"/>
      <c r="B12" s="35"/>
      <c r="C12" s="35"/>
      <c r="D12" s="35"/>
      <c r="E12" s="35"/>
      <c r="F12" s="35"/>
      <c r="G12" s="35"/>
      <c r="H12" s="75"/>
      <c r="I12" s="76"/>
      <c r="J12" s="77"/>
      <c r="K12" s="19"/>
      <c r="L12" s="20"/>
      <c r="M12" s="21"/>
      <c r="N12" s="23"/>
      <c r="O12" s="23"/>
      <c r="P12" s="24"/>
      <c r="Q12" s="19"/>
      <c r="R12" s="65"/>
      <c r="S12" s="23"/>
      <c r="T12" s="23"/>
      <c r="U12" s="23"/>
      <c r="V12" s="20"/>
      <c r="W12" s="1"/>
    </row>
    <row r="13" spans="1:23" ht="23.25">
      <c r="A13" s="2"/>
      <c r="B13" s="35"/>
      <c r="C13" s="35"/>
      <c r="D13" s="35"/>
      <c r="E13" s="35"/>
      <c r="F13" s="35"/>
      <c r="G13" s="35"/>
      <c r="H13" s="75"/>
      <c r="I13" s="78" t="s">
        <v>39</v>
      </c>
      <c r="J13" s="79"/>
      <c r="K13" s="66">
        <f>SUM(K18)</f>
        <v>357999.9</v>
      </c>
      <c r="L13" s="66">
        <f aca="true" t="shared" si="0" ref="L13:R14">SUM(L18)</f>
        <v>67086.7</v>
      </c>
      <c r="M13" s="66">
        <f t="shared" si="0"/>
        <v>262444</v>
      </c>
      <c r="N13" s="67">
        <f t="shared" si="0"/>
        <v>0</v>
      </c>
      <c r="O13" s="66">
        <f>SUM(K13:N13)</f>
        <v>687530.6000000001</v>
      </c>
      <c r="P13" s="68">
        <f t="shared" si="0"/>
        <v>93259</v>
      </c>
      <c r="Q13" s="68">
        <f t="shared" si="0"/>
        <v>74809.3</v>
      </c>
      <c r="R13" s="67">
        <f t="shared" si="0"/>
        <v>0</v>
      </c>
      <c r="S13" s="69">
        <f>SUM(P13:R13)</f>
        <v>168068.3</v>
      </c>
      <c r="T13" s="69">
        <f>SUM(O13+S13)</f>
        <v>855598.9000000001</v>
      </c>
      <c r="U13" s="69">
        <f>SUM(O13/T13)*100</f>
        <v>80.35664842486356</v>
      </c>
      <c r="V13" s="69">
        <f>SUM(S13/T13)*100</f>
        <v>19.64335157513643</v>
      </c>
      <c r="W13" s="19"/>
    </row>
    <row r="14" spans="1:23" ht="23.25">
      <c r="A14" s="2"/>
      <c r="B14" s="35"/>
      <c r="C14" s="35"/>
      <c r="D14" s="35"/>
      <c r="E14" s="35"/>
      <c r="F14" s="35"/>
      <c r="G14" s="35"/>
      <c r="H14" s="75"/>
      <c r="I14" s="78" t="s">
        <v>40</v>
      </c>
      <c r="J14" s="79"/>
      <c r="K14" s="66">
        <f>SUM(K19)</f>
        <v>561709.7</v>
      </c>
      <c r="L14" s="66">
        <f t="shared" si="0"/>
        <v>62548.5</v>
      </c>
      <c r="M14" s="66">
        <f t="shared" si="0"/>
        <v>219216.7</v>
      </c>
      <c r="N14" s="67">
        <f t="shared" si="0"/>
        <v>0</v>
      </c>
      <c r="O14" s="66">
        <f>SUM(K14:N14)</f>
        <v>843474.8999999999</v>
      </c>
      <c r="P14" s="68">
        <f t="shared" si="0"/>
        <v>919835.5</v>
      </c>
      <c r="Q14" s="68">
        <f t="shared" si="0"/>
        <v>115634.9</v>
      </c>
      <c r="R14" s="67">
        <f t="shared" si="0"/>
        <v>0</v>
      </c>
      <c r="S14" s="69">
        <f>SUM(P14:R14)</f>
        <v>1035470.4</v>
      </c>
      <c r="T14" s="69">
        <f>SUM(O14+S14)</f>
        <v>1878945.2999999998</v>
      </c>
      <c r="U14" s="69">
        <f>SUM(O14/T14)*100</f>
        <v>44.89087042608425</v>
      </c>
      <c r="V14" s="69">
        <f>SUM(S14/T14)*100</f>
        <v>55.10912957391576</v>
      </c>
      <c r="W14" s="19"/>
    </row>
    <row r="15" spans="1:23" ht="23.25">
      <c r="A15" s="2"/>
      <c r="B15" s="35"/>
      <c r="C15" s="35"/>
      <c r="D15" s="35"/>
      <c r="E15" s="35"/>
      <c r="F15" s="35"/>
      <c r="G15" s="35"/>
      <c r="H15" s="75"/>
      <c r="I15" s="80" t="s">
        <v>41</v>
      </c>
      <c r="J15" s="77"/>
      <c r="K15" s="66">
        <f>SUM(K14/K13)*100</f>
        <v>156.90219466541748</v>
      </c>
      <c r="L15" s="66">
        <f>SUM(L14/L13)*100</f>
        <v>93.2353208609158</v>
      </c>
      <c r="M15" s="66">
        <f>SUM(M14/M13)*100</f>
        <v>83.52894331743154</v>
      </c>
      <c r="N15" s="67"/>
      <c r="O15" s="69">
        <f>SUM(O14/O13)*100</f>
        <v>122.68179772653025</v>
      </c>
      <c r="P15" s="66">
        <f>SUM(P14/P13)*100</f>
        <v>986.3235719876902</v>
      </c>
      <c r="Q15" s="66">
        <f>SUM(Q14/Q13)*100</f>
        <v>154.57289401184076</v>
      </c>
      <c r="R15" s="67"/>
      <c r="S15" s="69">
        <f>SUM(S14/S13)*100</f>
        <v>616.1009541954076</v>
      </c>
      <c r="T15" s="69">
        <f>SUM(T14/T13)*100</f>
        <v>219.60585737078432</v>
      </c>
      <c r="U15" s="69"/>
      <c r="V15" s="69"/>
      <c r="W15" s="1"/>
    </row>
    <row r="16" spans="1:23" ht="23.25">
      <c r="A16" s="2"/>
      <c r="B16" s="35"/>
      <c r="C16" s="35"/>
      <c r="D16" s="35"/>
      <c r="E16" s="35"/>
      <c r="F16" s="35"/>
      <c r="G16" s="35"/>
      <c r="H16" s="75"/>
      <c r="I16" s="76"/>
      <c r="J16" s="77"/>
      <c r="K16" s="67"/>
      <c r="L16" s="20"/>
      <c r="M16" s="67"/>
      <c r="N16" s="20"/>
      <c r="O16" s="20"/>
      <c r="P16" s="67"/>
      <c r="Q16" s="67"/>
      <c r="R16" s="67"/>
      <c r="S16" s="20"/>
      <c r="T16" s="20"/>
      <c r="U16" s="20"/>
      <c r="V16" s="20"/>
      <c r="W16" s="1"/>
    </row>
    <row r="17" spans="1:23" ht="23.25">
      <c r="A17" s="2"/>
      <c r="B17" s="35" t="s">
        <v>42</v>
      </c>
      <c r="C17" s="35"/>
      <c r="D17" s="35"/>
      <c r="E17" s="35"/>
      <c r="F17" s="35"/>
      <c r="G17" s="35"/>
      <c r="H17" s="75"/>
      <c r="I17" s="76" t="s">
        <v>43</v>
      </c>
      <c r="J17" s="77"/>
      <c r="K17" s="67"/>
      <c r="L17" s="20"/>
      <c r="M17" s="67"/>
      <c r="N17" s="20"/>
      <c r="O17" s="20"/>
      <c r="P17" s="67"/>
      <c r="Q17" s="67"/>
      <c r="R17" s="67"/>
      <c r="S17" s="20"/>
      <c r="T17" s="20"/>
      <c r="U17" s="20"/>
      <c r="V17" s="20"/>
      <c r="W17" s="1"/>
    </row>
    <row r="18" spans="1:23" ht="23.25">
      <c r="A18" s="2"/>
      <c r="B18" s="35"/>
      <c r="C18" s="35"/>
      <c r="D18" s="35"/>
      <c r="E18" s="35"/>
      <c r="F18" s="35"/>
      <c r="G18" s="35"/>
      <c r="H18" s="75"/>
      <c r="I18" s="76" t="s">
        <v>44</v>
      </c>
      <c r="J18" s="77"/>
      <c r="K18" s="67">
        <f>SUM(K23)</f>
        <v>357999.9</v>
      </c>
      <c r="L18" s="20">
        <f aca="true" t="shared" si="1" ref="L18:R19">SUM(L23)</f>
        <v>67086.7</v>
      </c>
      <c r="M18" s="67">
        <f t="shared" si="1"/>
        <v>262444</v>
      </c>
      <c r="N18" s="20">
        <f t="shared" si="1"/>
        <v>0</v>
      </c>
      <c r="O18" s="20">
        <f>SUM(K18:N18)</f>
        <v>687530.6000000001</v>
      </c>
      <c r="P18" s="67">
        <f t="shared" si="1"/>
        <v>93259</v>
      </c>
      <c r="Q18" s="67">
        <f t="shared" si="1"/>
        <v>74809.3</v>
      </c>
      <c r="R18" s="67">
        <f t="shared" si="1"/>
        <v>0</v>
      </c>
      <c r="S18" s="20">
        <f>SUM(P18:R18)</f>
        <v>168068.3</v>
      </c>
      <c r="T18" s="20">
        <f>SUM(O18+S18)</f>
        <v>855598.9000000001</v>
      </c>
      <c r="U18" s="20">
        <f>SUM(O18/T18)*100</f>
        <v>80.35664842486356</v>
      </c>
      <c r="V18" s="20">
        <f>SUM(S18/T18)*100</f>
        <v>19.64335157513643</v>
      </c>
      <c r="W18" s="1"/>
    </row>
    <row r="19" spans="1:23" ht="23.25">
      <c r="A19" s="2"/>
      <c r="B19" s="35"/>
      <c r="C19" s="35"/>
      <c r="D19" s="35"/>
      <c r="E19" s="35"/>
      <c r="F19" s="35"/>
      <c r="G19" s="35"/>
      <c r="H19" s="75"/>
      <c r="I19" s="76" t="s">
        <v>45</v>
      </c>
      <c r="J19" s="77"/>
      <c r="K19" s="67">
        <f>SUM(K24)</f>
        <v>561709.7</v>
      </c>
      <c r="L19" s="20">
        <f t="shared" si="1"/>
        <v>62548.5</v>
      </c>
      <c r="M19" s="67">
        <f t="shared" si="1"/>
        <v>219216.7</v>
      </c>
      <c r="N19" s="20">
        <f t="shared" si="1"/>
        <v>0</v>
      </c>
      <c r="O19" s="20">
        <f>SUM(K19:N19)</f>
        <v>843474.8999999999</v>
      </c>
      <c r="P19" s="67">
        <f t="shared" si="1"/>
        <v>919835.5</v>
      </c>
      <c r="Q19" s="67">
        <f t="shared" si="1"/>
        <v>115634.9</v>
      </c>
      <c r="R19" s="67">
        <f t="shared" si="1"/>
        <v>0</v>
      </c>
      <c r="S19" s="20">
        <f>SUM(P19:R19)</f>
        <v>1035470.4</v>
      </c>
      <c r="T19" s="20">
        <f>SUM(O19+S19)</f>
        <v>1878945.2999999998</v>
      </c>
      <c r="U19" s="20">
        <f>SUM(O19/T19)*100</f>
        <v>44.89087042608425</v>
      </c>
      <c r="V19" s="20">
        <f>SUM(S19/T19)*100</f>
        <v>55.10912957391576</v>
      </c>
      <c r="W19" s="1"/>
    </row>
    <row r="20" spans="1:23" ht="23.25">
      <c r="A20" s="2"/>
      <c r="B20" s="35"/>
      <c r="C20" s="35"/>
      <c r="D20" s="35"/>
      <c r="E20" s="35"/>
      <c r="F20" s="35"/>
      <c r="G20" s="35"/>
      <c r="H20" s="75"/>
      <c r="I20" s="76" t="s">
        <v>46</v>
      </c>
      <c r="J20" s="77"/>
      <c r="K20" s="67">
        <f>SUM(K19/K18)*100</f>
        <v>156.90219466541748</v>
      </c>
      <c r="L20" s="20">
        <f>SUM(L19/L18)*100</f>
        <v>93.2353208609158</v>
      </c>
      <c r="M20" s="67">
        <f>SUM(M19/M18)*100</f>
        <v>83.52894331743154</v>
      </c>
      <c r="N20" s="20"/>
      <c r="O20" s="20">
        <f>SUM(O19/O18)*100</f>
        <v>122.68179772653025</v>
      </c>
      <c r="P20" s="67">
        <f>SUM(P19/P18)*100</f>
        <v>986.3235719876902</v>
      </c>
      <c r="Q20" s="67">
        <f>SUM(Q19/Q18)*100</f>
        <v>154.57289401184076</v>
      </c>
      <c r="R20" s="67"/>
      <c r="S20" s="20">
        <f>SUM(S19/S18)*100</f>
        <v>616.1009541954076</v>
      </c>
      <c r="T20" s="20">
        <f>SUM(T19/T18)*100</f>
        <v>219.60585737078432</v>
      </c>
      <c r="U20" s="20"/>
      <c r="V20" s="20"/>
      <c r="W20" s="1"/>
    </row>
    <row r="21" spans="1:23" ht="23.25">
      <c r="A21" s="2"/>
      <c r="B21" s="35"/>
      <c r="C21" s="35"/>
      <c r="D21" s="35"/>
      <c r="E21" s="35"/>
      <c r="F21" s="35"/>
      <c r="G21" s="35"/>
      <c r="H21" s="75"/>
      <c r="I21" s="76"/>
      <c r="J21" s="77"/>
      <c r="K21" s="67"/>
      <c r="L21" s="20"/>
      <c r="M21" s="67"/>
      <c r="N21" s="20"/>
      <c r="O21" s="20"/>
      <c r="P21" s="67"/>
      <c r="Q21" s="67"/>
      <c r="R21" s="67"/>
      <c r="S21" s="20"/>
      <c r="T21" s="20"/>
      <c r="U21" s="20"/>
      <c r="V21" s="20"/>
      <c r="W21" s="1"/>
    </row>
    <row r="22" spans="1:23" ht="23.25">
      <c r="A22" s="2"/>
      <c r="B22" s="35"/>
      <c r="C22" s="35" t="s">
        <v>47</v>
      </c>
      <c r="D22" s="35"/>
      <c r="E22" s="35"/>
      <c r="F22" s="35"/>
      <c r="G22" s="35"/>
      <c r="H22" s="75"/>
      <c r="I22" s="76" t="s">
        <v>48</v>
      </c>
      <c r="J22" s="77"/>
      <c r="K22" s="67"/>
      <c r="L22" s="20"/>
      <c r="M22" s="67"/>
      <c r="N22" s="20"/>
      <c r="O22" s="20"/>
      <c r="P22" s="67"/>
      <c r="Q22" s="67"/>
      <c r="R22" s="67"/>
      <c r="S22" s="20"/>
      <c r="T22" s="20"/>
      <c r="U22" s="20"/>
      <c r="V22" s="20"/>
      <c r="W22" s="1"/>
    </row>
    <row r="23" spans="1:23" ht="23.25">
      <c r="A23" s="2"/>
      <c r="B23" s="35"/>
      <c r="C23" s="35"/>
      <c r="D23" s="35"/>
      <c r="E23" s="35"/>
      <c r="F23" s="35"/>
      <c r="G23" s="35"/>
      <c r="H23" s="75"/>
      <c r="I23" s="76" t="s">
        <v>44</v>
      </c>
      <c r="J23" s="77"/>
      <c r="K23" s="67">
        <f>SUM(K29)</f>
        <v>357999.9</v>
      </c>
      <c r="L23" s="20">
        <f aca="true" t="shared" si="2" ref="K23:R24">SUM(L29)</f>
        <v>67086.7</v>
      </c>
      <c r="M23" s="67">
        <f t="shared" si="2"/>
        <v>262444</v>
      </c>
      <c r="N23" s="20">
        <f t="shared" si="2"/>
        <v>0</v>
      </c>
      <c r="O23" s="20">
        <f>SUM(K23:N23)</f>
        <v>687530.6000000001</v>
      </c>
      <c r="P23" s="67">
        <f t="shared" si="2"/>
        <v>93259</v>
      </c>
      <c r="Q23" s="67">
        <f t="shared" si="2"/>
        <v>74809.3</v>
      </c>
      <c r="R23" s="67">
        <f t="shared" si="2"/>
        <v>0</v>
      </c>
      <c r="S23" s="20">
        <f>SUM(P23:R23)</f>
        <v>168068.3</v>
      </c>
      <c r="T23" s="20">
        <f>SUM(O23+S23)</f>
        <v>855598.9000000001</v>
      </c>
      <c r="U23" s="20">
        <f>SUM(O23/T23)*100</f>
        <v>80.35664842486356</v>
      </c>
      <c r="V23" s="20">
        <f>SUM(S23/T23)*100</f>
        <v>19.64335157513643</v>
      </c>
      <c r="W23" s="1"/>
    </row>
    <row r="24" spans="1:23" ht="23.25">
      <c r="A24" s="2"/>
      <c r="B24" s="35"/>
      <c r="C24" s="35"/>
      <c r="D24" s="35"/>
      <c r="E24" s="35"/>
      <c r="F24" s="35"/>
      <c r="G24" s="35"/>
      <c r="H24" s="75"/>
      <c r="I24" s="76" t="s">
        <v>45</v>
      </c>
      <c r="J24" s="77"/>
      <c r="K24" s="67">
        <f t="shared" si="2"/>
        <v>561709.7</v>
      </c>
      <c r="L24" s="20">
        <f t="shared" si="2"/>
        <v>62548.5</v>
      </c>
      <c r="M24" s="67">
        <f t="shared" si="2"/>
        <v>219216.7</v>
      </c>
      <c r="N24" s="20">
        <f t="shared" si="2"/>
        <v>0</v>
      </c>
      <c r="O24" s="20">
        <f t="shared" si="2"/>
        <v>843474.8999999999</v>
      </c>
      <c r="P24" s="67">
        <f t="shared" si="2"/>
        <v>919835.5</v>
      </c>
      <c r="Q24" s="67">
        <f t="shared" si="2"/>
        <v>115634.9</v>
      </c>
      <c r="R24" s="67"/>
      <c r="S24" s="20">
        <f>SUM(P24:R24)</f>
        <v>1035470.4</v>
      </c>
      <c r="T24" s="20">
        <f>SUM(O24+S24)</f>
        <v>1878945.2999999998</v>
      </c>
      <c r="U24" s="20">
        <f>SUM(O24/T24)*100</f>
        <v>44.89087042608425</v>
      </c>
      <c r="V24" s="20">
        <f>SUM(S24/T24)*100</f>
        <v>55.10912957391576</v>
      </c>
      <c r="W24" s="1"/>
    </row>
    <row r="25" spans="1:23" ht="23.25">
      <c r="A25" s="2"/>
      <c r="B25" s="35"/>
      <c r="C25" s="35"/>
      <c r="D25" s="35"/>
      <c r="E25" s="35"/>
      <c r="F25" s="35"/>
      <c r="G25" s="35"/>
      <c r="H25" s="75"/>
      <c r="I25" s="76" t="s">
        <v>46</v>
      </c>
      <c r="J25" s="77"/>
      <c r="K25" s="67">
        <f>SUM(K24/K23)*100</f>
        <v>156.90219466541748</v>
      </c>
      <c r="L25" s="20">
        <f>SUM(L24/L23)*100</f>
        <v>93.2353208609158</v>
      </c>
      <c r="M25" s="67">
        <f>SUM(M24/M23)*100</f>
        <v>83.52894331743154</v>
      </c>
      <c r="N25" s="20"/>
      <c r="O25" s="20">
        <f>SUM(O24/O23)*100</f>
        <v>122.68179772653025</v>
      </c>
      <c r="P25" s="67">
        <f>SUM(P24/P23)*100</f>
        <v>986.3235719876902</v>
      </c>
      <c r="Q25" s="67">
        <f>SUM(Q24/Q23)*100</f>
        <v>154.57289401184076</v>
      </c>
      <c r="R25" s="67"/>
      <c r="S25" s="20">
        <f>SUM(S24/S23)*100</f>
        <v>616.1009541954076</v>
      </c>
      <c r="T25" s="20">
        <f>SUM(T24/T23)*100</f>
        <v>219.60585737078432</v>
      </c>
      <c r="U25" s="20"/>
      <c r="V25" s="20"/>
      <c r="W25" s="1"/>
    </row>
    <row r="26" spans="1:23" ht="23.25">
      <c r="A26" s="2"/>
      <c r="B26" s="35"/>
      <c r="C26" s="35"/>
      <c r="D26" s="35"/>
      <c r="E26" s="35"/>
      <c r="F26" s="35"/>
      <c r="G26" s="35"/>
      <c r="H26" s="75"/>
      <c r="I26" s="76"/>
      <c r="J26" s="77"/>
      <c r="K26" s="67"/>
      <c r="L26" s="20"/>
      <c r="M26" s="67"/>
      <c r="N26" s="20"/>
      <c r="O26" s="20"/>
      <c r="P26" s="67"/>
      <c r="Q26" s="67"/>
      <c r="R26" s="67"/>
      <c r="S26" s="20"/>
      <c r="T26" s="20"/>
      <c r="U26" s="20"/>
      <c r="V26" s="20"/>
      <c r="W26" s="1"/>
    </row>
    <row r="27" spans="1:23" ht="23.25">
      <c r="A27" s="2"/>
      <c r="B27" s="35"/>
      <c r="C27" s="35"/>
      <c r="D27" s="35" t="s">
        <v>49</v>
      </c>
      <c r="E27" s="35"/>
      <c r="F27" s="35"/>
      <c r="G27" s="35"/>
      <c r="H27" s="75"/>
      <c r="I27" s="76" t="s">
        <v>50</v>
      </c>
      <c r="J27" s="77"/>
      <c r="K27" s="67"/>
      <c r="L27" s="20"/>
      <c r="M27" s="67"/>
      <c r="N27" s="20"/>
      <c r="O27" s="20"/>
      <c r="P27" s="67"/>
      <c r="Q27" s="67"/>
      <c r="R27" s="67"/>
      <c r="S27" s="20"/>
      <c r="T27" s="20"/>
      <c r="U27" s="20"/>
      <c r="V27" s="20"/>
      <c r="W27" s="1"/>
    </row>
    <row r="28" spans="1:23" ht="23.25">
      <c r="A28" s="2"/>
      <c r="B28" s="35"/>
      <c r="C28" s="35"/>
      <c r="D28" s="35"/>
      <c r="E28" s="35"/>
      <c r="F28" s="35"/>
      <c r="G28" s="35"/>
      <c r="H28" s="75"/>
      <c r="I28" s="76" t="s">
        <v>51</v>
      </c>
      <c r="J28" s="77"/>
      <c r="K28" s="67"/>
      <c r="L28" s="20"/>
      <c r="M28" s="67"/>
      <c r="N28" s="20"/>
      <c r="O28" s="20"/>
      <c r="P28" s="67"/>
      <c r="Q28" s="67"/>
      <c r="R28" s="67"/>
      <c r="S28" s="20"/>
      <c r="T28" s="20"/>
      <c r="U28" s="20"/>
      <c r="V28" s="20"/>
      <c r="W28" s="1"/>
    </row>
    <row r="29" spans="1:23" ht="23.25">
      <c r="A29" s="2"/>
      <c r="B29" s="35"/>
      <c r="C29" s="35"/>
      <c r="D29" s="35"/>
      <c r="E29" s="35"/>
      <c r="F29" s="35"/>
      <c r="G29" s="35"/>
      <c r="H29" s="75"/>
      <c r="I29" s="76" t="s">
        <v>44</v>
      </c>
      <c r="J29" s="77"/>
      <c r="K29" s="67">
        <f aca="true" t="shared" si="3" ref="K29:N30">SUM(K34+K66)</f>
        <v>357999.9</v>
      </c>
      <c r="L29" s="20">
        <f t="shared" si="3"/>
        <v>67086.7</v>
      </c>
      <c r="M29" s="67">
        <f t="shared" si="3"/>
        <v>262444</v>
      </c>
      <c r="N29" s="20">
        <f t="shared" si="3"/>
        <v>0</v>
      </c>
      <c r="O29" s="20">
        <f>SUM(K29:N29)</f>
        <v>687530.6000000001</v>
      </c>
      <c r="P29" s="67">
        <f aca="true" t="shared" si="4" ref="P29:R30">SUM(P34+P66)</f>
        <v>93259</v>
      </c>
      <c r="Q29" s="67">
        <f t="shared" si="4"/>
        <v>74809.3</v>
      </c>
      <c r="R29" s="67">
        <f t="shared" si="4"/>
        <v>0</v>
      </c>
      <c r="S29" s="20">
        <f>SUM(P29:R29)</f>
        <v>168068.3</v>
      </c>
      <c r="T29" s="20">
        <f>SUM(O29+S29)</f>
        <v>855598.9000000001</v>
      </c>
      <c r="U29" s="20">
        <f>SUM(O29/T29)*100</f>
        <v>80.35664842486356</v>
      </c>
      <c r="V29" s="20">
        <f>SUM(S29/T29)*100</f>
        <v>19.64335157513643</v>
      </c>
      <c r="W29" s="1"/>
    </row>
    <row r="30" spans="1:23" ht="23.25">
      <c r="A30" s="2"/>
      <c r="B30" s="35"/>
      <c r="C30" s="35"/>
      <c r="D30" s="35"/>
      <c r="E30" s="35"/>
      <c r="F30" s="35"/>
      <c r="G30" s="35"/>
      <c r="H30" s="75"/>
      <c r="I30" s="76" t="s">
        <v>45</v>
      </c>
      <c r="J30" s="77"/>
      <c r="K30" s="67">
        <f t="shared" si="3"/>
        <v>561709.7</v>
      </c>
      <c r="L30" s="20">
        <f t="shared" si="3"/>
        <v>62548.5</v>
      </c>
      <c r="M30" s="67">
        <f t="shared" si="3"/>
        <v>219216.7</v>
      </c>
      <c r="N30" s="20">
        <f t="shared" si="3"/>
        <v>0</v>
      </c>
      <c r="O30" s="20">
        <f>SUM(K30:N30)</f>
        <v>843474.8999999999</v>
      </c>
      <c r="P30" s="67">
        <f t="shared" si="4"/>
        <v>919835.5</v>
      </c>
      <c r="Q30" s="67">
        <f t="shared" si="4"/>
        <v>115634.9</v>
      </c>
      <c r="R30" s="67">
        <f t="shared" si="4"/>
        <v>0</v>
      </c>
      <c r="S30" s="20">
        <f>SUM(P30:R30)</f>
        <v>1035470.4</v>
      </c>
      <c r="T30" s="20">
        <f>SUM(O30+S30)</f>
        <v>1878945.2999999998</v>
      </c>
      <c r="U30" s="20">
        <f>SUM(O30/T30)*100</f>
        <v>44.89087042608425</v>
      </c>
      <c r="V30" s="20">
        <f>SUM(S30/T30)*100</f>
        <v>55.10912957391576</v>
      </c>
      <c r="W30" s="1"/>
    </row>
    <row r="31" spans="1:23" ht="23.25">
      <c r="A31" s="2"/>
      <c r="B31" s="35"/>
      <c r="C31" s="35"/>
      <c r="D31" s="35"/>
      <c r="E31" s="35"/>
      <c r="F31" s="35"/>
      <c r="G31" s="35"/>
      <c r="H31" s="75"/>
      <c r="I31" s="76" t="s">
        <v>46</v>
      </c>
      <c r="J31" s="77"/>
      <c r="K31" s="67">
        <f>SUM(K30/K29)*100</f>
        <v>156.90219466541748</v>
      </c>
      <c r="L31" s="20">
        <f>SUM(L30/L29)*100</f>
        <v>93.2353208609158</v>
      </c>
      <c r="M31" s="67">
        <f>SUM(M30/M29)*100</f>
        <v>83.52894331743154</v>
      </c>
      <c r="N31" s="20"/>
      <c r="O31" s="20">
        <f>SUM(O30/O29)*100</f>
        <v>122.68179772653025</v>
      </c>
      <c r="P31" s="67">
        <f>SUM(P30/P29)*100</f>
        <v>986.3235719876902</v>
      </c>
      <c r="Q31" s="67">
        <f>SUM(Q30/Q29)*100</f>
        <v>154.57289401184076</v>
      </c>
      <c r="R31" s="67"/>
      <c r="S31" s="20">
        <f>SUM(S30/S29)*100</f>
        <v>616.1009541954076</v>
      </c>
      <c r="T31" s="20">
        <f>SUM(T30/T29)*100</f>
        <v>219.60585737078432</v>
      </c>
      <c r="U31" s="20"/>
      <c r="V31" s="20"/>
      <c r="W31" s="1"/>
    </row>
    <row r="32" spans="1:23" ht="23.25">
      <c r="A32" s="2"/>
      <c r="B32" s="35"/>
      <c r="C32" s="35"/>
      <c r="D32" s="35"/>
      <c r="E32" s="35"/>
      <c r="F32" s="35"/>
      <c r="G32" s="35"/>
      <c r="H32" s="75"/>
      <c r="I32" s="76"/>
      <c r="J32" s="77"/>
      <c r="K32" s="67"/>
      <c r="L32" s="20"/>
      <c r="M32" s="67"/>
      <c r="N32" s="20"/>
      <c r="O32" s="20"/>
      <c r="P32" s="67"/>
      <c r="Q32" s="67"/>
      <c r="R32" s="67"/>
      <c r="S32" s="20"/>
      <c r="T32" s="20"/>
      <c r="U32" s="20"/>
      <c r="V32" s="20"/>
      <c r="W32" s="1"/>
    </row>
    <row r="33" spans="1:23" ht="23.25">
      <c r="A33" s="2"/>
      <c r="B33" s="35"/>
      <c r="C33" s="35"/>
      <c r="D33" s="35"/>
      <c r="E33" s="35"/>
      <c r="F33" s="35" t="s">
        <v>52</v>
      </c>
      <c r="G33" s="35"/>
      <c r="H33" s="75"/>
      <c r="I33" s="76" t="s">
        <v>59</v>
      </c>
      <c r="J33" s="77"/>
      <c r="K33" s="67"/>
      <c r="L33" s="20"/>
      <c r="M33" s="67"/>
      <c r="N33" s="20"/>
      <c r="O33" s="20"/>
      <c r="P33" s="67"/>
      <c r="Q33" s="67"/>
      <c r="R33" s="67"/>
      <c r="S33" s="20"/>
      <c r="T33" s="20"/>
      <c r="U33" s="20"/>
      <c r="V33" s="20"/>
      <c r="W33" s="1"/>
    </row>
    <row r="34" spans="1:23" ht="23.25">
      <c r="A34" s="2"/>
      <c r="B34" s="35"/>
      <c r="C34" s="35"/>
      <c r="D34" s="35"/>
      <c r="E34" s="35"/>
      <c r="F34" s="35"/>
      <c r="G34" s="35"/>
      <c r="H34" s="75"/>
      <c r="I34" s="76" t="s">
        <v>44</v>
      </c>
      <c r="J34" s="77"/>
      <c r="K34" s="67">
        <f aca="true" t="shared" si="5" ref="K34:N35">SUM(K40+K55+K60)</f>
        <v>0</v>
      </c>
      <c r="L34" s="20">
        <f t="shared" si="5"/>
        <v>4486.2</v>
      </c>
      <c r="M34" s="67">
        <f t="shared" si="5"/>
        <v>70712.4</v>
      </c>
      <c r="N34" s="20">
        <f t="shared" si="5"/>
        <v>0</v>
      </c>
      <c r="O34" s="20">
        <f>SUM(K34:N34)</f>
        <v>75198.59999999999</v>
      </c>
      <c r="P34" s="67">
        <f aca="true" t="shared" si="6" ref="P34:R35">SUM(P40+P55+P60)</f>
        <v>93259</v>
      </c>
      <c r="Q34" s="67">
        <f t="shared" si="6"/>
        <v>74809.3</v>
      </c>
      <c r="R34" s="67">
        <f t="shared" si="6"/>
        <v>0</v>
      </c>
      <c r="S34" s="20">
        <f>SUM(P34:R34)</f>
        <v>168068.3</v>
      </c>
      <c r="T34" s="20">
        <f>SUM(O34+S34)</f>
        <v>243266.89999999997</v>
      </c>
      <c r="U34" s="20">
        <f>SUM(O34/T34)*100</f>
        <v>30.911973638830435</v>
      </c>
      <c r="V34" s="20">
        <f>SUM(S34/T34)*100</f>
        <v>69.08802636116957</v>
      </c>
      <c r="W34" s="1"/>
    </row>
    <row r="35" spans="1:23" ht="23.25">
      <c r="A35" s="2"/>
      <c r="B35" s="35"/>
      <c r="C35" s="35"/>
      <c r="D35" s="35"/>
      <c r="E35" s="35"/>
      <c r="F35" s="35"/>
      <c r="G35" s="35"/>
      <c r="H35" s="75"/>
      <c r="I35" s="76" t="s">
        <v>45</v>
      </c>
      <c r="J35" s="77"/>
      <c r="K35" s="67">
        <f t="shared" si="5"/>
        <v>0</v>
      </c>
      <c r="L35" s="20">
        <f t="shared" si="5"/>
        <v>19175.4</v>
      </c>
      <c r="M35" s="67">
        <f t="shared" si="5"/>
        <v>79094.7</v>
      </c>
      <c r="N35" s="20">
        <f t="shared" si="5"/>
        <v>0</v>
      </c>
      <c r="O35" s="20">
        <f>SUM(K35:N35)</f>
        <v>98270.1</v>
      </c>
      <c r="P35" s="67">
        <f t="shared" si="6"/>
        <v>919835.5</v>
      </c>
      <c r="Q35" s="67">
        <f t="shared" si="6"/>
        <v>115634.9</v>
      </c>
      <c r="R35" s="67">
        <f t="shared" si="6"/>
        <v>0</v>
      </c>
      <c r="S35" s="20">
        <f>SUM(P35:R35)</f>
        <v>1035470.4</v>
      </c>
      <c r="T35" s="20">
        <f>SUM(O35+S35)</f>
        <v>1133740.5</v>
      </c>
      <c r="U35" s="20">
        <f>SUM(O35/T35)*100</f>
        <v>8.667777150062118</v>
      </c>
      <c r="V35" s="20">
        <f>SUM(S35/T35)*100</f>
        <v>91.33222284993788</v>
      </c>
      <c r="W35" s="1"/>
    </row>
    <row r="36" spans="1:23" ht="23.25">
      <c r="A36" s="2"/>
      <c r="B36" s="35"/>
      <c r="C36" s="35"/>
      <c r="D36" s="35"/>
      <c r="E36" s="35"/>
      <c r="F36" s="35"/>
      <c r="G36" s="35"/>
      <c r="H36" s="75"/>
      <c r="I36" s="76" t="s">
        <v>46</v>
      </c>
      <c r="J36" s="77"/>
      <c r="K36" s="67"/>
      <c r="L36" s="67">
        <f>SUM(L35/L34)*100</f>
        <v>427.43078774909725</v>
      </c>
      <c r="M36" s="67">
        <f>SUM(M35/M34)*100</f>
        <v>111.85407368438915</v>
      </c>
      <c r="N36" s="20"/>
      <c r="O36" s="20">
        <f>SUM(O35/O34)*100</f>
        <v>130.68075735452524</v>
      </c>
      <c r="P36" s="67">
        <f>SUM(P35/P34)*100</f>
        <v>986.3235719876902</v>
      </c>
      <c r="Q36" s="67">
        <f>SUM(Q35/Q34)*100</f>
        <v>154.57289401184076</v>
      </c>
      <c r="R36" s="67"/>
      <c r="S36" s="20">
        <f>SUM(S35/S34)*100</f>
        <v>616.1009541954076</v>
      </c>
      <c r="T36" s="20">
        <f>SUM(T35/T34)*100</f>
        <v>466.0479909103952</v>
      </c>
      <c r="U36" s="20"/>
      <c r="V36" s="20"/>
      <c r="W36" s="1"/>
    </row>
    <row r="37" spans="1:23" ht="23.25">
      <c r="A37" s="2"/>
      <c r="B37" s="59"/>
      <c r="C37" s="73"/>
      <c r="D37" s="73"/>
      <c r="E37" s="73"/>
      <c r="F37" s="73"/>
      <c r="G37" s="73"/>
      <c r="H37" s="76"/>
      <c r="I37" s="76"/>
      <c r="J37" s="77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"/>
    </row>
    <row r="38" spans="1:23" ht="23.25">
      <c r="A38" s="2"/>
      <c r="B38" s="35"/>
      <c r="C38" s="35"/>
      <c r="D38" s="35"/>
      <c r="E38" s="35"/>
      <c r="F38" s="35"/>
      <c r="G38" s="35" t="s">
        <v>53</v>
      </c>
      <c r="H38" s="75"/>
      <c r="I38" s="76" t="s">
        <v>60</v>
      </c>
      <c r="J38" s="77"/>
      <c r="K38" s="67"/>
      <c r="L38" s="20"/>
      <c r="M38" s="67"/>
      <c r="N38" s="20"/>
      <c r="O38" s="20"/>
      <c r="P38" s="67"/>
      <c r="Q38" s="67"/>
      <c r="R38" s="67"/>
      <c r="S38" s="20"/>
      <c r="T38" s="20"/>
      <c r="U38" s="20"/>
      <c r="V38" s="20"/>
      <c r="W38" s="1"/>
    </row>
    <row r="39" spans="1:23" ht="23.25">
      <c r="A39" s="2"/>
      <c r="B39" s="35"/>
      <c r="C39" s="35"/>
      <c r="D39" s="35"/>
      <c r="E39" s="35"/>
      <c r="F39" s="35"/>
      <c r="G39" s="35"/>
      <c r="H39" s="75"/>
      <c r="I39" s="76" t="s">
        <v>54</v>
      </c>
      <c r="J39" s="77"/>
      <c r="K39" s="67"/>
      <c r="L39" s="20"/>
      <c r="M39" s="67"/>
      <c r="N39" s="20"/>
      <c r="O39" s="20"/>
      <c r="P39" s="67"/>
      <c r="Q39" s="67"/>
      <c r="R39" s="67"/>
      <c r="S39" s="20"/>
      <c r="T39" s="20"/>
      <c r="U39" s="20"/>
      <c r="V39" s="20"/>
      <c r="W39" s="1"/>
    </row>
    <row r="40" spans="1:23" ht="23.25">
      <c r="A40" s="2"/>
      <c r="B40" s="35"/>
      <c r="C40" s="35"/>
      <c r="D40" s="35"/>
      <c r="E40" s="35"/>
      <c r="F40" s="35"/>
      <c r="G40" s="35"/>
      <c r="H40" s="75"/>
      <c r="I40" s="76" t="s">
        <v>44</v>
      </c>
      <c r="J40" s="77"/>
      <c r="K40" s="67"/>
      <c r="L40" s="20">
        <v>4486.2</v>
      </c>
      <c r="M40" s="67">
        <v>64069.5</v>
      </c>
      <c r="N40" s="20"/>
      <c r="O40" s="20">
        <f>SUM(K40:N40)</f>
        <v>68555.7</v>
      </c>
      <c r="P40" s="67">
        <v>93259</v>
      </c>
      <c r="Q40" s="67"/>
      <c r="R40" s="67"/>
      <c r="S40" s="20">
        <f>SUM(P40:R40)</f>
        <v>93259</v>
      </c>
      <c r="T40" s="20">
        <f>SUM(O40+S40)</f>
        <v>161814.7</v>
      </c>
      <c r="U40" s="20">
        <f>SUM(O40/T40)*100</f>
        <v>42.36679362258187</v>
      </c>
      <c r="V40" s="20">
        <f>SUM(S40/T40)*100</f>
        <v>57.63320637741811</v>
      </c>
      <c r="W40" s="1"/>
    </row>
    <row r="41" spans="1:23" ht="23.25">
      <c r="A41" s="2"/>
      <c r="B41" s="35"/>
      <c r="C41" s="35"/>
      <c r="D41" s="35"/>
      <c r="E41" s="35"/>
      <c r="F41" s="35"/>
      <c r="G41" s="35"/>
      <c r="H41" s="75"/>
      <c r="I41" s="76" t="s">
        <v>45</v>
      </c>
      <c r="J41" s="77"/>
      <c r="K41" s="67"/>
      <c r="L41" s="20">
        <v>19175.4</v>
      </c>
      <c r="M41" s="67">
        <v>78946.7</v>
      </c>
      <c r="N41" s="20"/>
      <c r="O41" s="20">
        <f>SUM(K41:N41)</f>
        <v>98122.1</v>
      </c>
      <c r="P41" s="67">
        <v>919835.5</v>
      </c>
      <c r="Q41" s="67"/>
      <c r="R41" s="67"/>
      <c r="S41" s="20">
        <f>SUM(P41:R41)</f>
        <v>919835.5</v>
      </c>
      <c r="T41" s="20">
        <f>SUM(O41+S41)</f>
        <v>1017957.6</v>
      </c>
      <c r="U41" s="20">
        <f>SUM(O41/T41)*100</f>
        <v>9.639114635029987</v>
      </c>
      <c r="V41" s="20">
        <f>SUM(S41/T41)*100</f>
        <v>90.36088536497002</v>
      </c>
      <c r="W41" s="1"/>
    </row>
    <row r="42" spans="1:23" ht="23.25">
      <c r="A42" s="2"/>
      <c r="B42" s="35"/>
      <c r="C42" s="35"/>
      <c r="D42" s="35"/>
      <c r="E42" s="35"/>
      <c r="F42" s="35"/>
      <c r="G42" s="35"/>
      <c r="H42" s="75"/>
      <c r="I42" s="76" t="s">
        <v>46</v>
      </c>
      <c r="J42" s="77"/>
      <c r="K42" s="67"/>
      <c r="L42" s="20">
        <f>SUM(L41/L40)*100</f>
        <v>427.43078774909725</v>
      </c>
      <c r="M42" s="67">
        <f>SUM(M41/M40)*100</f>
        <v>123.22040908700707</v>
      </c>
      <c r="N42" s="20"/>
      <c r="O42" s="20">
        <f>SUM(O41/O40)*100</f>
        <v>143.1275590505239</v>
      </c>
      <c r="P42" s="67">
        <f>SUM(P41/P40)*100</f>
        <v>986.3235719876902</v>
      </c>
      <c r="Q42" s="67"/>
      <c r="R42" s="67"/>
      <c r="S42" s="20">
        <f>SUM(S41/S40)*100</f>
        <v>986.3235719876902</v>
      </c>
      <c r="T42" s="20">
        <f>SUM(T41/T40)*100</f>
        <v>629.0884573527621</v>
      </c>
      <c r="U42" s="20"/>
      <c r="V42" s="20"/>
      <c r="W42" s="1"/>
    </row>
    <row r="43" spans="1:23" ht="23.25">
      <c r="A43" s="2"/>
      <c r="B43" s="35"/>
      <c r="C43" s="35"/>
      <c r="D43" s="35"/>
      <c r="E43" s="35"/>
      <c r="F43" s="35"/>
      <c r="G43" s="35"/>
      <c r="H43" s="75"/>
      <c r="I43" s="76"/>
      <c r="J43" s="77"/>
      <c r="K43" s="67"/>
      <c r="L43" s="20"/>
      <c r="M43" s="67"/>
      <c r="N43" s="20"/>
      <c r="O43" s="20"/>
      <c r="P43" s="67"/>
      <c r="Q43" s="67"/>
      <c r="R43" s="67"/>
      <c r="S43" s="20"/>
      <c r="T43" s="20"/>
      <c r="U43" s="20"/>
      <c r="V43" s="20"/>
      <c r="W43" s="1"/>
    </row>
    <row r="44" spans="1:23" ht="23.25">
      <c r="A44" s="2"/>
      <c r="B44" s="35"/>
      <c r="C44" s="35"/>
      <c r="D44" s="35"/>
      <c r="E44" s="35"/>
      <c r="F44" s="35"/>
      <c r="G44" s="35" t="s">
        <v>55</v>
      </c>
      <c r="H44" s="75"/>
      <c r="I44" s="76" t="s">
        <v>61</v>
      </c>
      <c r="J44" s="77"/>
      <c r="K44" s="67"/>
      <c r="L44" s="20"/>
      <c r="M44" s="67"/>
      <c r="N44" s="20"/>
      <c r="O44" s="20"/>
      <c r="P44" s="67"/>
      <c r="Q44" s="67"/>
      <c r="R44" s="67"/>
      <c r="S44" s="20"/>
      <c r="T44" s="20"/>
      <c r="U44" s="20"/>
      <c r="V44" s="20"/>
      <c r="W44" s="1"/>
    </row>
    <row r="45" spans="1:23" ht="23.25">
      <c r="A45" s="2"/>
      <c r="B45" s="74"/>
      <c r="C45" s="74"/>
      <c r="D45" s="74"/>
      <c r="E45" s="74"/>
      <c r="F45" s="74"/>
      <c r="G45" s="74"/>
      <c r="H45" s="81"/>
      <c r="I45" s="82"/>
      <c r="J45" s="83"/>
      <c r="K45" s="70"/>
      <c r="L45" s="71"/>
      <c r="M45" s="70"/>
      <c r="N45" s="71"/>
      <c r="O45" s="72"/>
      <c r="P45" s="70"/>
      <c r="Q45" s="70"/>
      <c r="R45" s="70"/>
      <c r="S45" s="71"/>
      <c r="T45" s="71"/>
      <c r="U45" s="71"/>
      <c r="V45" s="71"/>
      <c r="W45" s="1"/>
    </row>
    <row r="46" spans="1:23" ht="23.25">
      <c r="A46" s="1"/>
      <c r="B46" s="2"/>
      <c r="C46" s="2"/>
      <c r="D46" s="2"/>
      <c r="E46" s="2"/>
      <c r="F46" s="2"/>
      <c r="G46" s="2"/>
      <c r="H46" s="2"/>
      <c r="I46" s="2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3.25">
      <c r="A47" s="1"/>
      <c r="B47" s="55"/>
      <c r="C47" s="55"/>
      <c r="D47" s="55"/>
      <c r="E47" s="55"/>
      <c r="F47" s="55"/>
      <c r="G47" s="2"/>
      <c r="H47" s="2"/>
      <c r="I47" s="2"/>
      <c r="J47" s="2"/>
      <c r="K47" s="1"/>
      <c r="L47" s="1"/>
      <c r="M47" s="1"/>
      <c r="N47" s="1"/>
      <c r="O47" s="1"/>
      <c r="P47" s="1"/>
      <c r="Q47" s="1"/>
      <c r="R47" s="1"/>
      <c r="S47" s="4"/>
      <c r="T47" s="4"/>
      <c r="U47" s="4"/>
      <c r="V47" s="4" t="s">
        <v>58</v>
      </c>
      <c r="W47" s="1"/>
    </row>
    <row r="48" spans="1:23" ht="23.25">
      <c r="A48" s="1"/>
      <c r="B48" s="61" t="s">
        <v>34</v>
      </c>
      <c r="C48" s="62"/>
      <c r="D48" s="62"/>
      <c r="E48" s="62"/>
      <c r="F48" s="62"/>
      <c r="G48" s="62"/>
      <c r="H48" s="8"/>
      <c r="I48" s="9"/>
      <c r="J48" s="56"/>
      <c r="K48" s="11" t="s">
        <v>1</v>
      </c>
      <c r="L48" s="11"/>
      <c r="M48" s="11"/>
      <c r="N48" s="11"/>
      <c r="O48" s="11"/>
      <c r="P48" s="12" t="s">
        <v>2</v>
      </c>
      <c r="Q48" s="11"/>
      <c r="R48" s="11"/>
      <c r="S48" s="11"/>
      <c r="T48" s="12" t="s">
        <v>36</v>
      </c>
      <c r="U48" s="11"/>
      <c r="V48" s="13"/>
      <c r="W48" s="1"/>
    </row>
    <row r="49" spans="1:23" ht="23.25">
      <c r="A49" s="1"/>
      <c r="B49" s="14" t="s">
        <v>35</v>
      </c>
      <c r="C49" s="15"/>
      <c r="D49" s="15"/>
      <c r="E49" s="15"/>
      <c r="F49" s="15"/>
      <c r="G49" s="16"/>
      <c r="H49" s="17"/>
      <c r="I49" s="2"/>
      <c r="J49" s="51"/>
      <c r="K49" s="19"/>
      <c r="L49" s="20"/>
      <c r="M49" s="21"/>
      <c r="N49" s="22"/>
      <c r="O49" s="23"/>
      <c r="P49" s="24"/>
      <c r="Q49" s="19"/>
      <c r="R49" s="25"/>
      <c r="S49" s="23"/>
      <c r="T49" s="23"/>
      <c r="U49" s="26" t="s">
        <v>3</v>
      </c>
      <c r="V49" s="27"/>
      <c r="W49" s="1"/>
    </row>
    <row r="50" spans="1:23" ht="23.25">
      <c r="A50" s="1"/>
      <c r="B50" s="17"/>
      <c r="C50" s="28"/>
      <c r="D50" s="28"/>
      <c r="E50" s="28"/>
      <c r="F50" s="29"/>
      <c r="G50" s="28"/>
      <c r="H50" s="17"/>
      <c r="I50" s="30" t="s">
        <v>4</v>
      </c>
      <c r="J50" s="51"/>
      <c r="K50" s="31" t="s">
        <v>5</v>
      </c>
      <c r="L50" s="32" t="s">
        <v>6</v>
      </c>
      <c r="M50" s="33" t="s">
        <v>5</v>
      </c>
      <c r="N50" s="22" t="s">
        <v>7</v>
      </c>
      <c r="O50" s="20"/>
      <c r="P50" s="34" t="s">
        <v>8</v>
      </c>
      <c r="Q50" s="31" t="s">
        <v>9</v>
      </c>
      <c r="R50" s="25" t="s">
        <v>30</v>
      </c>
      <c r="S50" s="23"/>
      <c r="T50" s="23"/>
      <c r="U50" s="23"/>
      <c r="V50" s="32"/>
      <c r="W50" s="1"/>
    </row>
    <row r="51" spans="1:23" ht="23.25">
      <c r="A51" s="1"/>
      <c r="B51" s="35" t="s">
        <v>24</v>
      </c>
      <c r="C51" s="35" t="s">
        <v>25</v>
      </c>
      <c r="D51" s="35" t="s">
        <v>26</v>
      </c>
      <c r="E51" s="35" t="s">
        <v>27</v>
      </c>
      <c r="F51" s="35" t="s">
        <v>28</v>
      </c>
      <c r="G51" s="35" t="s">
        <v>29</v>
      </c>
      <c r="H51" s="17"/>
      <c r="I51" s="30"/>
      <c r="J51" s="51"/>
      <c r="K51" s="31" t="s">
        <v>10</v>
      </c>
      <c r="L51" s="32" t="s">
        <v>11</v>
      </c>
      <c r="M51" s="33" t="s">
        <v>12</v>
      </c>
      <c r="N51" s="22" t="s">
        <v>13</v>
      </c>
      <c r="O51" s="32" t="s">
        <v>14</v>
      </c>
      <c r="P51" s="34" t="s">
        <v>15</v>
      </c>
      <c r="Q51" s="31" t="s">
        <v>16</v>
      </c>
      <c r="R51" s="25" t="s">
        <v>31</v>
      </c>
      <c r="S51" s="22" t="s">
        <v>14</v>
      </c>
      <c r="T51" s="22" t="s">
        <v>17</v>
      </c>
      <c r="U51" s="22" t="s">
        <v>18</v>
      </c>
      <c r="V51" s="32" t="s">
        <v>19</v>
      </c>
      <c r="W51" s="1"/>
    </row>
    <row r="52" spans="1:23" ht="23.25">
      <c r="A52" s="1"/>
      <c r="B52" s="36"/>
      <c r="C52" s="36"/>
      <c r="D52" s="36"/>
      <c r="E52" s="36"/>
      <c r="F52" s="36"/>
      <c r="G52" s="36"/>
      <c r="H52" s="36"/>
      <c r="I52" s="37"/>
      <c r="J52" s="57"/>
      <c r="K52" s="39"/>
      <c r="L52" s="40"/>
      <c r="M52" s="41"/>
      <c r="N52" s="42"/>
      <c r="O52" s="43"/>
      <c r="P52" s="44" t="s">
        <v>20</v>
      </c>
      <c r="Q52" s="39"/>
      <c r="R52" s="45"/>
      <c r="S52" s="43"/>
      <c r="T52" s="43"/>
      <c r="U52" s="43"/>
      <c r="V52" s="46"/>
      <c r="W52" s="1"/>
    </row>
    <row r="53" spans="1:23" ht="23.25">
      <c r="A53" s="2"/>
      <c r="B53" s="50"/>
      <c r="C53" s="50"/>
      <c r="D53" s="50"/>
      <c r="E53" s="50"/>
      <c r="F53" s="50"/>
      <c r="G53" s="50"/>
      <c r="H53" s="75"/>
      <c r="I53" s="76"/>
      <c r="J53" s="77"/>
      <c r="K53" s="67"/>
      <c r="L53" s="20"/>
      <c r="M53" s="67"/>
      <c r="N53" s="20"/>
      <c r="O53" s="20"/>
      <c r="P53" s="67"/>
      <c r="Q53" s="67"/>
      <c r="R53" s="67"/>
      <c r="S53" s="20"/>
      <c r="T53" s="20"/>
      <c r="U53" s="20"/>
      <c r="V53" s="20"/>
      <c r="W53" s="1"/>
    </row>
    <row r="54" spans="1:23" ht="23.25">
      <c r="A54" s="2"/>
      <c r="B54" s="35" t="s">
        <v>42</v>
      </c>
      <c r="C54" s="35" t="s">
        <v>47</v>
      </c>
      <c r="D54" s="35" t="s">
        <v>49</v>
      </c>
      <c r="E54" s="35"/>
      <c r="F54" s="35" t="s">
        <v>52</v>
      </c>
      <c r="G54" s="35" t="s">
        <v>55</v>
      </c>
      <c r="H54" s="75"/>
      <c r="I54" s="76" t="s">
        <v>62</v>
      </c>
      <c r="J54" s="77"/>
      <c r="K54" s="67"/>
      <c r="L54" s="20"/>
      <c r="M54" s="67"/>
      <c r="N54" s="20"/>
      <c r="O54" s="20"/>
      <c r="P54" s="67"/>
      <c r="Q54" s="67"/>
      <c r="R54" s="67"/>
      <c r="S54" s="20"/>
      <c r="T54" s="20"/>
      <c r="U54" s="20"/>
      <c r="V54" s="20"/>
      <c r="W54" s="1"/>
    </row>
    <row r="55" spans="1:23" ht="23.25">
      <c r="A55" s="2"/>
      <c r="B55" s="35"/>
      <c r="C55" s="35"/>
      <c r="D55" s="35"/>
      <c r="E55" s="35"/>
      <c r="F55" s="35"/>
      <c r="G55" s="35"/>
      <c r="H55" s="75"/>
      <c r="I55" s="76" t="s">
        <v>44</v>
      </c>
      <c r="J55" s="77"/>
      <c r="K55" s="67"/>
      <c r="L55" s="20"/>
      <c r="M55" s="67">
        <v>6642.9</v>
      </c>
      <c r="N55" s="20"/>
      <c r="O55" s="20">
        <f>SUM(K55:N55)</f>
        <v>6642.9</v>
      </c>
      <c r="P55" s="67"/>
      <c r="Q55" s="67"/>
      <c r="R55" s="67"/>
      <c r="S55" s="20">
        <f>SUM(P55:R55)</f>
        <v>0</v>
      </c>
      <c r="T55" s="20">
        <f>SUM(O55+S55)</f>
        <v>6642.9</v>
      </c>
      <c r="U55" s="20">
        <f>SUM(O55/T55)*100</f>
        <v>100</v>
      </c>
      <c r="V55" s="20">
        <f>SUM(S55/T55)*100</f>
        <v>0</v>
      </c>
      <c r="W55" s="1"/>
    </row>
    <row r="56" spans="1:23" ht="23.25">
      <c r="A56" s="2"/>
      <c r="B56" s="35"/>
      <c r="C56" s="35"/>
      <c r="D56" s="35"/>
      <c r="E56" s="35"/>
      <c r="F56" s="35"/>
      <c r="G56" s="35"/>
      <c r="H56" s="75"/>
      <c r="I56" s="76" t="s">
        <v>45</v>
      </c>
      <c r="J56" s="77"/>
      <c r="K56" s="67"/>
      <c r="L56" s="20"/>
      <c r="M56" s="67">
        <v>148</v>
      </c>
      <c r="N56" s="20"/>
      <c r="O56" s="20">
        <f>SUM(K56:N56)</f>
        <v>148</v>
      </c>
      <c r="P56" s="67"/>
      <c r="Q56" s="67"/>
      <c r="R56" s="67"/>
      <c r="S56" s="20">
        <f>SUM(P56:R56)</f>
        <v>0</v>
      </c>
      <c r="T56" s="20">
        <f>SUM(O56+S56)</f>
        <v>148</v>
      </c>
      <c r="U56" s="20">
        <f>SUM(O56/T56)*100</f>
        <v>100</v>
      </c>
      <c r="V56" s="20">
        <f>SUM(S56/T56)*100</f>
        <v>0</v>
      </c>
      <c r="W56" s="1"/>
    </row>
    <row r="57" spans="1:23" ht="23.25">
      <c r="A57" s="2"/>
      <c r="B57" s="35"/>
      <c r="C57" s="35"/>
      <c r="D57" s="35"/>
      <c r="E57" s="35"/>
      <c r="F57" s="35"/>
      <c r="G57" s="35"/>
      <c r="H57" s="75"/>
      <c r="I57" s="76" t="s">
        <v>46</v>
      </c>
      <c r="J57" s="77"/>
      <c r="K57" s="67"/>
      <c r="L57" s="20"/>
      <c r="M57" s="67">
        <f>SUM(M56/M55)*100</f>
        <v>2.2279426154239865</v>
      </c>
      <c r="N57" s="20"/>
      <c r="O57" s="20">
        <f>SUM(O56/O55)*100</f>
        <v>2.2279426154239865</v>
      </c>
      <c r="P57" s="67"/>
      <c r="Q57" s="67"/>
      <c r="R57" s="67"/>
      <c r="S57" s="20"/>
      <c r="T57" s="20">
        <f>SUM(T56/T55)*100</f>
        <v>2.2279426154239865</v>
      </c>
      <c r="U57" s="20"/>
      <c r="V57" s="20"/>
      <c r="W57" s="1"/>
    </row>
    <row r="58" spans="1:23" ht="23.25">
      <c r="A58" s="2"/>
      <c r="B58" s="35"/>
      <c r="C58" s="35"/>
      <c r="D58" s="35"/>
      <c r="E58" s="35"/>
      <c r="F58" s="35"/>
      <c r="G58" s="35"/>
      <c r="H58" s="75"/>
      <c r="I58" s="76"/>
      <c r="J58" s="77"/>
      <c r="K58" s="67"/>
      <c r="L58" s="20"/>
      <c r="M58" s="67"/>
      <c r="N58" s="20"/>
      <c r="O58" s="20"/>
      <c r="P58" s="67"/>
      <c r="Q58" s="67"/>
      <c r="R58" s="67"/>
      <c r="S58" s="20"/>
      <c r="T58" s="20"/>
      <c r="U58" s="20"/>
      <c r="V58" s="20"/>
      <c r="W58" s="1"/>
    </row>
    <row r="59" spans="1:23" ht="23.25">
      <c r="A59" s="2"/>
      <c r="B59" s="35"/>
      <c r="C59" s="35"/>
      <c r="D59" s="35"/>
      <c r="E59" s="35"/>
      <c r="F59" s="35"/>
      <c r="G59" s="35" t="s">
        <v>56</v>
      </c>
      <c r="H59" s="75"/>
      <c r="I59" s="76" t="s">
        <v>63</v>
      </c>
      <c r="J59" s="77"/>
      <c r="K59" s="67"/>
      <c r="L59" s="20"/>
      <c r="M59" s="67"/>
      <c r="N59" s="20"/>
      <c r="O59" s="20"/>
      <c r="P59" s="67"/>
      <c r="Q59" s="67"/>
      <c r="R59" s="67"/>
      <c r="S59" s="20"/>
      <c r="T59" s="20"/>
      <c r="U59" s="20"/>
      <c r="V59" s="20"/>
      <c r="W59" s="1"/>
    </row>
    <row r="60" spans="1:23" ht="23.25">
      <c r="A60" s="2"/>
      <c r="B60" s="35"/>
      <c r="C60" s="35"/>
      <c r="D60" s="35"/>
      <c r="E60" s="35"/>
      <c r="F60" s="35"/>
      <c r="G60" s="35"/>
      <c r="H60" s="75"/>
      <c r="I60" s="76" t="s">
        <v>44</v>
      </c>
      <c r="J60" s="77"/>
      <c r="K60" s="67"/>
      <c r="L60" s="20"/>
      <c r="M60" s="67"/>
      <c r="N60" s="20"/>
      <c r="O60" s="20">
        <f>SUM(K60:N60)</f>
        <v>0</v>
      </c>
      <c r="P60" s="67"/>
      <c r="Q60" s="67">
        <v>74809.3</v>
      </c>
      <c r="R60" s="67"/>
      <c r="S60" s="20">
        <f>SUM(P60:R60)</f>
        <v>74809.3</v>
      </c>
      <c r="T60" s="20">
        <f>SUM(O60+S60)</f>
        <v>74809.3</v>
      </c>
      <c r="U60" s="20">
        <f>SUM(O60/T60)*100</f>
        <v>0</v>
      </c>
      <c r="V60" s="20">
        <f>SUM(S60/T60)*100</f>
        <v>100</v>
      </c>
      <c r="W60" s="1"/>
    </row>
    <row r="61" spans="1:23" ht="23.25">
      <c r="A61" s="2"/>
      <c r="B61" s="35"/>
      <c r="C61" s="35"/>
      <c r="D61" s="35"/>
      <c r="E61" s="35"/>
      <c r="F61" s="35"/>
      <c r="G61" s="35"/>
      <c r="H61" s="75"/>
      <c r="I61" s="76" t="s">
        <v>45</v>
      </c>
      <c r="J61" s="77"/>
      <c r="K61" s="67"/>
      <c r="L61" s="20"/>
      <c r="M61" s="67"/>
      <c r="N61" s="20"/>
      <c r="O61" s="20">
        <f>SUM(K61:N61)</f>
        <v>0</v>
      </c>
      <c r="P61" s="67"/>
      <c r="Q61" s="67">
        <v>115634.9</v>
      </c>
      <c r="R61" s="67"/>
      <c r="S61" s="20">
        <f>SUM(P61:R61)</f>
        <v>115634.9</v>
      </c>
      <c r="T61" s="20">
        <f>SUM(O61+S61)</f>
        <v>115634.9</v>
      </c>
      <c r="U61" s="20">
        <f>SUM(O61/T61)*100</f>
        <v>0</v>
      </c>
      <c r="V61" s="20">
        <f>SUM(S61/T61)*100</f>
        <v>100</v>
      </c>
      <c r="W61" s="1"/>
    </row>
    <row r="62" spans="1:23" ht="23.25" customHeight="1">
      <c r="A62" s="2"/>
      <c r="B62" s="35"/>
      <c r="C62" s="35"/>
      <c r="D62" s="35"/>
      <c r="E62" s="35"/>
      <c r="F62" s="35"/>
      <c r="G62" s="35"/>
      <c r="H62" s="75"/>
      <c r="I62" s="76" t="s">
        <v>46</v>
      </c>
      <c r="J62" s="77"/>
      <c r="K62" s="67"/>
      <c r="L62" s="20"/>
      <c r="M62" s="67"/>
      <c r="N62" s="20"/>
      <c r="O62" s="20"/>
      <c r="P62" s="67"/>
      <c r="Q62" s="67">
        <f>SUM(Q61/Q60)*100</f>
        <v>154.57289401184076</v>
      </c>
      <c r="R62" s="67"/>
      <c r="S62" s="20">
        <f>SUM(S61/S60)*100</f>
        <v>154.57289401184076</v>
      </c>
      <c r="T62" s="20">
        <f>SUM(T61/T60)*100</f>
        <v>154.57289401184076</v>
      </c>
      <c r="U62" s="20"/>
      <c r="V62" s="20"/>
      <c r="W62" s="1"/>
    </row>
    <row r="63" spans="1:23" ht="23.25">
      <c r="A63" s="2"/>
      <c r="B63" s="35"/>
      <c r="C63" s="35"/>
      <c r="D63" s="35"/>
      <c r="E63" s="35"/>
      <c r="F63" s="35"/>
      <c r="G63" s="35"/>
      <c r="H63" s="75"/>
      <c r="I63" s="76"/>
      <c r="J63" s="77"/>
      <c r="K63" s="67"/>
      <c r="L63" s="20"/>
      <c r="M63" s="67"/>
      <c r="N63" s="20"/>
      <c r="O63" s="20"/>
      <c r="P63" s="67"/>
      <c r="Q63" s="67"/>
      <c r="R63" s="67"/>
      <c r="S63" s="20"/>
      <c r="T63" s="20"/>
      <c r="U63" s="20"/>
      <c r="V63" s="20"/>
      <c r="W63" s="1"/>
    </row>
    <row r="64" spans="1:23" ht="23.25" customHeight="1">
      <c r="A64" s="2"/>
      <c r="B64" s="35"/>
      <c r="C64" s="35"/>
      <c r="D64" s="35"/>
      <c r="E64" s="35"/>
      <c r="F64" s="35" t="s">
        <v>57</v>
      </c>
      <c r="G64" s="35"/>
      <c r="H64" s="75"/>
      <c r="I64" s="76" t="s">
        <v>64</v>
      </c>
      <c r="J64" s="77"/>
      <c r="K64" s="67"/>
      <c r="L64" s="20"/>
      <c r="M64" s="67"/>
      <c r="N64" s="20"/>
      <c r="O64" s="20"/>
      <c r="P64" s="67"/>
      <c r="Q64" s="67"/>
      <c r="R64" s="67"/>
      <c r="S64" s="20"/>
      <c r="T64" s="20"/>
      <c r="U64" s="20"/>
      <c r="V64" s="20"/>
      <c r="W64" s="1"/>
    </row>
    <row r="65" spans="1:23" ht="23.25">
      <c r="A65" s="2"/>
      <c r="B65" s="35"/>
      <c r="C65" s="35"/>
      <c r="D65" s="35"/>
      <c r="E65" s="35"/>
      <c r="F65" s="35"/>
      <c r="G65" s="35"/>
      <c r="H65" s="75"/>
      <c r="I65" s="76" t="s">
        <v>65</v>
      </c>
      <c r="J65" s="77"/>
      <c r="K65" s="67"/>
      <c r="L65" s="20"/>
      <c r="M65" s="67"/>
      <c r="N65" s="20"/>
      <c r="O65" s="20"/>
      <c r="P65" s="67"/>
      <c r="Q65" s="67"/>
      <c r="R65" s="67"/>
      <c r="S65" s="20"/>
      <c r="T65" s="20"/>
      <c r="U65" s="20"/>
      <c r="V65" s="20"/>
      <c r="W65" s="1"/>
    </row>
    <row r="66" spans="1:23" ht="23.25">
      <c r="A66" s="2"/>
      <c r="B66" s="35"/>
      <c r="C66" s="35"/>
      <c r="D66" s="35"/>
      <c r="E66" s="35"/>
      <c r="F66" s="35"/>
      <c r="G66" s="35"/>
      <c r="H66" s="75"/>
      <c r="I66" s="76" t="s">
        <v>44</v>
      </c>
      <c r="J66" s="77"/>
      <c r="K66" s="67">
        <v>357999.9</v>
      </c>
      <c r="L66" s="20">
        <v>62600.5</v>
      </c>
      <c r="M66" s="67">
        <v>191731.6</v>
      </c>
      <c r="N66" s="20"/>
      <c r="O66" s="20">
        <f>SUM(K66:N66)</f>
        <v>612332</v>
      </c>
      <c r="P66" s="67"/>
      <c r="Q66" s="67"/>
      <c r="R66" s="67"/>
      <c r="S66" s="20">
        <f>SUM(P66:R66)</f>
        <v>0</v>
      </c>
      <c r="T66" s="20">
        <f>SUM(O66+S66)</f>
        <v>612332</v>
      </c>
      <c r="U66" s="20">
        <f>SUM(O66/T66)*100</f>
        <v>100</v>
      </c>
      <c r="V66" s="20">
        <f>SUM(S66/T66)*100</f>
        <v>0</v>
      </c>
      <c r="W66" s="1"/>
    </row>
    <row r="67" spans="1:23" ht="23.25">
      <c r="A67" s="2"/>
      <c r="B67" s="59"/>
      <c r="C67" s="73"/>
      <c r="D67" s="73"/>
      <c r="E67" s="73"/>
      <c r="F67" s="73"/>
      <c r="G67" s="73"/>
      <c r="H67" s="76"/>
      <c r="I67" s="76" t="s">
        <v>45</v>
      </c>
      <c r="J67" s="77"/>
      <c r="K67" s="18">
        <v>561709.7</v>
      </c>
      <c r="L67" s="18">
        <v>43373.1</v>
      </c>
      <c r="M67" s="18">
        <v>140122</v>
      </c>
      <c r="N67" s="18"/>
      <c r="O67" s="18">
        <f>SUM(K67:N67)</f>
        <v>745204.7999999999</v>
      </c>
      <c r="P67" s="18"/>
      <c r="Q67" s="18"/>
      <c r="R67" s="18"/>
      <c r="S67" s="18">
        <f>SUM(P67:R67)</f>
        <v>0</v>
      </c>
      <c r="T67" s="18">
        <f>SUM(O67+S67)</f>
        <v>745204.7999999999</v>
      </c>
      <c r="U67" s="18">
        <f>SUM(O67/T67)*100</f>
        <v>100</v>
      </c>
      <c r="V67" s="18">
        <f>SUM(S67/T67)*100</f>
        <v>0</v>
      </c>
      <c r="W67" s="1"/>
    </row>
    <row r="68" spans="1:23" ht="23.25">
      <c r="A68" s="2"/>
      <c r="B68" s="35"/>
      <c r="C68" s="35"/>
      <c r="D68" s="35"/>
      <c r="E68" s="35"/>
      <c r="F68" s="35"/>
      <c r="G68" s="35"/>
      <c r="H68" s="75"/>
      <c r="I68" s="76" t="s">
        <v>46</v>
      </c>
      <c r="J68" s="77"/>
      <c r="K68" s="67">
        <f>SUM(K67/K66)*100</f>
        <v>156.90219466541748</v>
      </c>
      <c r="L68" s="20">
        <f>SUM(L67/L66)*100</f>
        <v>69.28554883746935</v>
      </c>
      <c r="M68" s="67">
        <f>SUM(M67/M66)*100</f>
        <v>73.0823713983506</v>
      </c>
      <c r="N68" s="20"/>
      <c r="O68" s="20">
        <f>SUM(O67/O66)*100</f>
        <v>121.6994702220364</v>
      </c>
      <c r="P68" s="67"/>
      <c r="Q68" s="67"/>
      <c r="R68" s="67"/>
      <c r="S68" s="20"/>
      <c r="T68" s="20">
        <f>SUM(T67/T66)*100</f>
        <v>121.6994702220364</v>
      </c>
      <c r="U68" s="20"/>
      <c r="V68" s="20"/>
      <c r="W68" s="1"/>
    </row>
    <row r="69" spans="1:23" ht="23.25">
      <c r="A69" s="2"/>
      <c r="B69" s="35"/>
      <c r="C69" s="35"/>
      <c r="D69" s="35"/>
      <c r="E69" s="35"/>
      <c r="F69" s="35"/>
      <c r="G69" s="35"/>
      <c r="H69" s="75"/>
      <c r="I69" s="76"/>
      <c r="J69" s="77"/>
      <c r="K69" s="67"/>
      <c r="L69" s="20"/>
      <c r="M69" s="67"/>
      <c r="N69" s="20"/>
      <c r="O69" s="20"/>
      <c r="P69" s="67"/>
      <c r="Q69" s="67"/>
      <c r="R69" s="67"/>
      <c r="S69" s="20"/>
      <c r="T69" s="20"/>
      <c r="U69" s="20"/>
      <c r="V69" s="20"/>
      <c r="W69" s="1"/>
    </row>
    <row r="70" spans="1:23" ht="23.25">
      <c r="A70" s="2"/>
      <c r="B70" s="35"/>
      <c r="C70" s="35"/>
      <c r="D70" s="35"/>
      <c r="E70" s="35"/>
      <c r="F70" s="35"/>
      <c r="G70" s="35"/>
      <c r="H70" s="75"/>
      <c r="I70" s="76"/>
      <c r="J70" s="77"/>
      <c r="K70" s="67"/>
      <c r="L70" s="20"/>
      <c r="M70" s="67"/>
      <c r="N70" s="20"/>
      <c r="O70" s="20"/>
      <c r="P70" s="67"/>
      <c r="Q70" s="67"/>
      <c r="R70" s="67"/>
      <c r="S70" s="20"/>
      <c r="T70" s="20"/>
      <c r="U70" s="20"/>
      <c r="V70" s="20"/>
      <c r="W70" s="1"/>
    </row>
    <row r="71" spans="1:23" ht="23.25">
      <c r="A71" s="2"/>
      <c r="B71" s="35"/>
      <c r="C71" s="35"/>
      <c r="D71" s="35"/>
      <c r="E71" s="35"/>
      <c r="F71" s="35"/>
      <c r="G71" s="35"/>
      <c r="H71" s="75"/>
      <c r="I71" s="76"/>
      <c r="J71" s="77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"/>
    </row>
    <row r="72" spans="1:23" ht="23.25">
      <c r="A72" s="2"/>
      <c r="B72" s="35"/>
      <c r="C72" s="35"/>
      <c r="D72" s="35"/>
      <c r="E72" s="35"/>
      <c r="F72" s="35"/>
      <c r="G72" s="35"/>
      <c r="H72" s="75"/>
      <c r="I72" s="76"/>
      <c r="J72" s="77"/>
      <c r="K72" s="67"/>
      <c r="L72" s="20"/>
      <c r="M72" s="67"/>
      <c r="N72" s="20"/>
      <c r="O72" s="20"/>
      <c r="P72" s="67"/>
      <c r="Q72" s="67"/>
      <c r="R72" s="67"/>
      <c r="S72" s="20"/>
      <c r="T72" s="20"/>
      <c r="U72" s="20"/>
      <c r="V72" s="20"/>
      <c r="W72" s="1"/>
    </row>
    <row r="73" spans="1:23" ht="23.25">
      <c r="A73" s="2"/>
      <c r="B73" s="35"/>
      <c r="C73" s="35"/>
      <c r="D73" s="35"/>
      <c r="E73" s="35"/>
      <c r="F73" s="35"/>
      <c r="G73" s="35"/>
      <c r="H73" s="75"/>
      <c r="I73" s="76"/>
      <c r="J73" s="77"/>
      <c r="K73" s="67"/>
      <c r="L73" s="20"/>
      <c r="M73" s="67"/>
      <c r="N73" s="20"/>
      <c r="O73" s="20"/>
      <c r="P73" s="67"/>
      <c r="Q73" s="67"/>
      <c r="R73" s="67"/>
      <c r="S73" s="20"/>
      <c r="T73" s="20"/>
      <c r="U73" s="20"/>
      <c r="V73" s="20"/>
      <c r="W73" s="1"/>
    </row>
    <row r="74" spans="1:23" ht="23.25">
      <c r="A74" s="2"/>
      <c r="B74" s="35"/>
      <c r="C74" s="35"/>
      <c r="D74" s="35"/>
      <c r="E74" s="35"/>
      <c r="F74" s="35"/>
      <c r="G74" s="35"/>
      <c r="H74" s="75"/>
      <c r="I74" s="76"/>
      <c r="J74" s="77"/>
      <c r="K74" s="67"/>
      <c r="L74" s="20"/>
      <c r="M74" s="67"/>
      <c r="N74" s="20"/>
      <c r="O74" s="20"/>
      <c r="P74" s="67"/>
      <c r="Q74" s="67"/>
      <c r="R74" s="67"/>
      <c r="S74" s="20"/>
      <c r="T74" s="20"/>
      <c r="U74" s="20"/>
      <c r="V74" s="20"/>
      <c r="W74" s="1"/>
    </row>
    <row r="75" spans="1:23" ht="23.25">
      <c r="A75" s="2"/>
      <c r="B75" s="35"/>
      <c r="C75" s="35"/>
      <c r="D75" s="35"/>
      <c r="E75" s="35"/>
      <c r="F75" s="35"/>
      <c r="G75" s="35"/>
      <c r="H75" s="75"/>
      <c r="I75" s="84"/>
      <c r="J75" s="77"/>
      <c r="K75" s="67"/>
      <c r="L75" s="20"/>
      <c r="M75" s="67"/>
      <c r="N75" s="20"/>
      <c r="O75" s="20"/>
      <c r="P75" s="67"/>
      <c r="Q75" s="67"/>
      <c r="R75" s="67"/>
      <c r="S75" s="20"/>
      <c r="T75" s="20"/>
      <c r="U75" s="20"/>
      <c r="V75" s="20"/>
      <c r="W75" s="1"/>
    </row>
    <row r="76" spans="1:23" ht="23.25">
      <c r="A76" s="2"/>
      <c r="B76" s="59"/>
      <c r="C76" s="35"/>
      <c r="D76" s="35"/>
      <c r="E76" s="35"/>
      <c r="F76" s="35"/>
      <c r="G76" s="35"/>
      <c r="H76" s="75"/>
      <c r="I76" s="76"/>
      <c r="J76" s="77"/>
      <c r="K76" s="19"/>
      <c r="L76" s="20"/>
      <c r="M76" s="21"/>
      <c r="N76" s="23"/>
      <c r="O76" s="23"/>
      <c r="P76" s="24"/>
      <c r="Q76" s="19"/>
      <c r="R76" s="65"/>
      <c r="S76" s="23"/>
      <c r="T76" s="23"/>
      <c r="U76" s="23"/>
      <c r="V76" s="20"/>
      <c r="W76" s="1"/>
    </row>
    <row r="77" spans="1:23" ht="23.25">
      <c r="A77" s="2"/>
      <c r="B77" s="59"/>
      <c r="C77" s="35"/>
      <c r="D77" s="35"/>
      <c r="E77" s="35"/>
      <c r="F77" s="35"/>
      <c r="G77" s="35"/>
      <c r="H77" s="75"/>
      <c r="I77" s="76"/>
      <c r="J77" s="77"/>
      <c r="K77" s="19"/>
      <c r="L77" s="20"/>
      <c r="M77" s="21"/>
      <c r="N77" s="23"/>
      <c r="O77" s="23"/>
      <c r="P77" s="24"/>
      <c r="Q77" s="19"/>
      <c r="R77" s="65"/>
      <c r="S77" s="23"/>
      <c r="T77" s="23"/>
      <c r="U77" s="23"/>
      <c r="V77" s="20"/>
      <c r="W77" s="1"/>
    </row>
    <row r="78" spans="1:23" ht="23.25">
      <c r="A78" s="2"/>
      <c r="B78" s="59"/>
      <c r="C78" s="35"/>
      <c r="D78" s="35"/>
      <c r="E78" s="35"/>
      <c r="F78" s="35"/>
      <c r="G78" s="35"/>
      <c r="H78" s="75"/>
      <c r="I78" s="76"/>
      <c r="J78" s="77"/>
      <c r="K78" s="19"/>
      <c r="L78" s="20"/>
      <c r="M78" s="21"/>
      <c r="N78" s="23"/>
      <c r="O78" s="23"/>
      <c r="P78" s="24"/>
      <c r="Q78" s="19"/>
      <c r="R78" s="65"/>
      <c r="S78" s="23"/>
      <c r="T78" s="23"/>
      <c r="U78" s="23"/>
      <c r="V78" s="20"/>
      <c r="W78" s="1"/>
    </row>
    <row r="79" spans="1:23" ht="23.25">
      <c r="A79" s="2"/>
      <c r="B79" s="59"/>
      <c r="C79" s="73"/>
      <c r="D79" s="73"/>
      <c r="E79" s="73"/>
      <c r="F79" s="73"/>
      <c r="G79" s="73"/>
      <c r="H79" s="76"/>
      <c r="I79" s="76"/>
      <c r="J79" s="77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"/>
    </row>
    <row r="80" spans="1:23" ht="23.25">
      <c r="A80" s="2"/>
      <c r="B80" s="59"/>
      <c r="C80" s="73"/>
      <c r="D80" s="73"/>
      <c r="E80" s="73"/>
      <c r="F80" s="73"/>
      <c r="G80" s="73"/>
      <c r="H80" s="76"/>
      <c r="I80" s="76"/>
      <c r="J80" s="77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"/>
    </row>
    <row r="81" spans="1:23" ht="23.25">
      <c r="A81" s="2"/>
      <c r="B81" s="59"/>
      <c r="C81" s="59"/>
      <c r="D81" s="59"/>
      <c r="E81" s="59"/>
      <c r="F81" s="59"/>
      <c r="G81" s="59"/>
      <c r="H81" s="75"/>
      <c r="I81" s="76"/>
      <c r="J81" s="77"/>
      <c r="K81" s="67"/>
      <c r="L81" s="20"/>
      <c r="M81" s="67"/>
      <c r="N81" s="20"/>
      <c r="O81" s="20"/>
      <c r="P81" s="67"/>
      <c r="Q81" s="67"/>
      <c r="R81" s="67"/>
      <c r="S81" s="20"/>
      <c r="T81" s="20"/>
      <c r="U81" s="20"/>
      <c r="V81" s="20"/>
      <c r="W81" s="1"/>
    </row>
    <row r="82" spans="1:23" ht="23.25">
      <c r="A82" s="2"/>
      <c r="B82" s="59"/>
      <c r="C82" s="59"/>
      <c r="D82" s="59"/>
      <c r="E82" s="59"/>
      <c r="F82" s="59"/>
      <c r="G82" s="59"/>
      <c r="H82" s="75"/>
      <c r="I82" s="76"/>
      <c r="J82" s="77"/>
      <c r="K82" s="67"/>
      <c r="L82" s="20"/>
      <c r="M82" s="67"/>
      <c r="N82" s="20"/>
      <c r="O82" s="20"/>
      <c r="P82" s="67"/>
      <c r="Q82" s="67"/>
      <c r="R82" s="67"/>
      <c r="S82" s="20"/>
      <c r="T82" s="20"/>
      <c r="U82" s="20"/>
      <c r="V82" s="20"/>
      <c r="W82" s="1"/>
    </row>
    <row r="83" spans="1:23" ht="23.25">
      <c r="A83" s="2"/>
      <c r="B83" s="59"/>
      <c r="C83" s="73"/>
      <c r="D83" s="73"/>
      <c r="E83" s="73"/>
      <c r="F83" s="73"/>
      <c r="G83" s="73"/>
      <c r="H83" s="76"/>
      <c r="I83" s="76"/>
      <c r="J83" s="77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"/>
    </row>
    <row r="84" spans="1:23" ht="23.25">
      <c r="A84" s="2"/>
      <c r="B84" s="59"/>
      <c r="C84" s="59"/>
      <c r="D84" s="59"/>
      <c r="E84" s="59"/>
      <c r="F84" s="59"/>
      <c r="G84" s="59"/>
      <c r="H84" s="75"/>
      <c r="I84" s="76"/>
      <c r="J84" s="77"/>
      <c r="K84" s="67"/>
      <c r="L84" s="20"/>
      <c r="M84" s="67"/>
      <c r="N84" s="20"/>
      <c r="O84" s="20"/>
      <c r="P84" s="67"/>
      <c r="Q84" s="67"/>
      <c r="R84" s="67"/>
      <c r="S84" s="20"/>
      <c r="T84" s="20"/>
      <c r="U84" s="20"/>
      <c r="V84" s="20"/>
      <c r="W84" s="1"/>
    </row>
    <row r="85" spans="1:23" ht="23.25">
      <c r="A85" s="2"/>
      <c r="B85" s="59"/>
      <c r="C85" s="59"/>
      <c r="D85" s="59"/>
      <c r="E85" s="59"/>
      <c r="F85" s="59"/>
      <c r="G85" s="59"/>
      <c r="H85" s="75"/>
      <c r="I85" s="76"/>
      <c r="J85" s="77"/>
      <c r="K85" s="67"/>
      <c r="L85" s="20"/>
      <c r="M85" s="67"/>
      <c r="N85" s="20"/>
      <c r="O85" s="20"/>
      <c r="P85" s="67"/>
      <c r="Q85" s="67"/>
      <c r="R85" s="67"/>
      <c r="S85" s="20"/>
      <c r="T85" s="20"/>
      <c r="U85" s="20"/>
      <c r="V85" s="20"/>
      <c r="W85" s="1"/>
    </row>
    <row r="86" spans="1:23" ht="23.25">
      <c r="A86" s="2"/>
      <c r="B86" s="59"/>
      <c r="C86" s="59"/>
      <c r="D86" s="59"/>
      <c r="E86" s="59"/>
      <c r="F86" s="59"/>
      <c r="G86" s="59"/>
      <c r="H86" s="75"/>
      <c r="I86" s="76"/>
      <c r="J86" s="77"/>
      <c r="K86" s="67"/>
      <c r="L86" s="20"/>
      <c r="M86" s="67"/>
      <c r="N86" s="20"/>
      <c r="O86" s="20"/>
      <c r="P86" s="67"/>
      <c r="Q86" s="67"/>
      <c r="R86" s="67"/>
      <c r="S86" s="20"/>
      <c r="T86" s="20"/>
      <c r="U86" s="20"/>
      <c r="V86" s="20"/>
      <c r="W86" s="1"/>
    </row>
    <row r="87" spans="1:23" ht="23.25">
      <c r="A87" s="2"/>
      <c r="B87" s="59"/>
      <c r="C87" s="59"/>
      <c r="D87" s="59"/>
      <c r="E87" s="59"/>
      <c r="F87" s="59"/>
      <c r="G87" s="59"/>
      <c r="H87" s="75"/>
      <c r="I87" s="76"/>
      <c r="J87" s="77"/>
      <c r="K87" s="67"/>
      <c r="L87" s="20"/>
      <c r="M87" s="67"/>
      <c r="N87" s="20"/>
      <c r="O87" s="20"/>
      <c r="P87" s="67"/>
      <c r="Q87" s="67"/>
      <c r="R87" s="67"/>
      <c r="S87" s="20"/>
      <c r="T87" s="20"/>
      <c r="U87" s="20"/>
      <c r="V87" s="20"/>
      <c r="W87" s="1"/>
    </row>
    <row r="88" spans="1:23" ht="23.25">
      <c r="A88" s="2"/>
      <c r="B88" s="59"/>
      <c r="C88" s="59"/>
      <c r="D88" s="59"/>
      <c r="E88" s="59"/>
      <c r="F88" s="59"/>
      <c r="G88" s="59"/>
      <c r="H88" s="75"/>
      <c r="I88" s="76"/>
      <c r="J88" s="77"/>
      <c r="K88" s="67"/>
      <c r="L88" s="20"/>
      <c r="M88" s="67"/>
      <c r="N88" s="20"/>
      <c r="O88" s="20"/>
      <c r="P88" s="67"/>
      <c r="Q88" s="67"/>
      <c r="R88" s="67"/>
      <c r="S88" s="20"/>
      <c r="T88" s="20"/>
      <c r="U88" s="20"/>
      <c r="V88" s="20"/>
      <c r="W88" s="1"/>
    </row>
    <row r="89" spans="1:23" ht="23.25">
      <c r="A89" s="2"/>
      <c r="B89" s="59"/>
      <c r="C89" s="59"/>
      <c r="D89" s="59"/>
      <c r="E89" s="59"/>
      <c r="F89" s="59"/>
      <c r="G89" s="59"/>
      <c r="H89" s="75"/>
      <c r="I89" s="76"/>
      <c r="J89" s="77"/>
      <c r="K89" s="67"/>
      <c r="L89" s="20"/>
      <c r="M89" s="67"/>
      <c r="N89" s="20"/>
      <c r="O89" s="20"/>
      <c r="P89" s="67"/>
      <c r="Q89" s="67"/>
      <c r="R89" s="67"/>
      <c r="S89" s="20"/>
      <c r="T89" s="20"/>
      <c r="U89" s="20"/>
      <c r="V89" s="20"/>
      <c r="W89" s="1"/>
    </row>
    <row r="90" spans="1:23" ht="23.25">
      <c r="A90" s="2"/>
      <c r="B90" s="60"/>
      <c r="C90" s="60"/>
      <c r="D90" s="60"/>
      <c r="E90" s="60"/>
      <c r="F90" s="60"/>
      <c r="G90" s="60"/>
      <c r="H90" s="81"/>
      <c r="I90" s="82"/>
      <c r="J90" s="83"/>
      <c r="K90" s="70"/>
      <c r="L90" s="71"/>
      <c r="M90" s="70"/>
      <c r="N90" s="71"/>
      <c r="O90" s="71"/>
      <c r="P90" s="70"/>
      <c r="Q90" s="70"/>
      <c r="R90" s="70"/>
      <c r="S90" s="71"/>
      <c r="T90" s="71"/>
      <c r="U90" s="71"/>
      <c r="V90" s="71"/>
      <c r="W90" s="1"/>
    </row>
    <row r="91" spans="1:23" ht="23.25">
      <c r="A91" s="1" t="s">
        <v>22</v>
      </c>
      <c r="B91" s="2"/>
      <c r="C91" s="2"/>
      <c r="D91" s="2"/>
      <c r="E91" s="2"/>
      <c r="F91" s="2"/>
      <c r="G91" s="2"/>
      <c r="H91" s="2"/>
      <c r="I91" s="2"/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 t="s">
        <v>22</v>
      </c>
    </row>
    <row r="65483" spans="1:23" ht="23.25">
      <c r="A65483" s="1"/>
      <c r="B65483" s="2"/>
      <c r="C65483" s="2"/>
      <c r="D65483" s="2"/>
      <c r="E65483" s="2"/>
      <c r="F65483" s="2"/>
      <c r="G65483" s="2"/>
      <c r="H65483" s="2"/>
      <c r="I65483" s="2"/>
      <c r="J65483" s="2"/>
      <c r="K65483" s="1"/>
      <c r="L65483" s="1"/>
      <c r="M65483" s="1"/>
      <c r="N65483" s="1"/>
      <c r="O65483" s="1"/>
      <c r="P65483" s="1"/>
      <c r="Q65483" s="1"/>
      <c r="R65483" s="1"/>
      <c r="S65483" s="1"/>
      <c r="T65483" s="1"/>
      <c r="U65483" s="1"/>
      <c r="V65483" s="1"/>
      <c r="W65483" s="1"/>
    </row>
    <row r="65484" spans="1:23" ht="23.25">
      <c r="A65484" s="1"/>
      <c r="B65484" s="55" t="s">
        <v>0</v>
      </c>
      <c r="C65484" s="55"/>
      <c r="D65484" s="55"/>
      <c r="E65484" s="55"/>
      <c r="F65484" s="55"/>
      <c r="G65484" s="2"/>
      <c r="H65484" s="2"/>
      <c r="I65484" s="2"/>
      <c r="J65484" s="2"/>
      <c r="K65484" s="1"/>
      <c r="L65484" s="1"/>
      <c r="M65484" s="1"/>
      <c r="N65484" s="1"/>
      <c r="O65484" s="1"/>
      <c r="P65484" s="1"/>
      <c r="Q65484" s="1"/>
      <c r="R65484" s="1"/>
      <c r="S65484" s="4"/>
      <c r="T65484" s="4"/>
      <c r="U65484" s="4"/>
      <c r="V65484" s="4" t="s">
        <v>21</v>
      </c>
      <c r="W65484" s="1"/>
    </row>
    <row r="65485" spans="1:23" ht="23.25">
      <c r="A65485" s="1"/>
      <c r="B65485" s="61" t="s">
        <v>34</v>
      </c>
      <c r="C65485" s="62"/>
      <c r="D65485" s="62"/>
      <c r="E65485" s="62"/>
      <c r="F65485" s="62"/>
      <c r="G65485" s="62"/>
      <c r="H65485" s="8"/>
      <c r="I65485" s="9"/>
      <c r="J65485" s="56"/>
      <c r="K65485" s="11" t="s">
        <v>1</v>
      </c>
      <c r="L65485" s="11"/>
      <c r="M65485" s="11"/>
      <c r="N65485" s="11"/>
      <c r="O65485" s="11"/>
      <c r="P65485" s="12" t="s">
        <v>2</v>
      </c>
      <c r="Q65485" s="11"/>
      <c r="R65485" s="11"/>
      <c r="S65485" s="11"/>
      <c r="T65485" s="12" t="s">
        <v>36</v>
      </c>
      <c r="U65485" s="11"/>
      <c r="V65485" s="13"/>
      <c r="W65485" s="1"/>
    </row>
    <row r="65486" spans="1:23" ht="23.25">
      <c r="A65486" s="1"/>
      <c r="B65486" s="14" t="s">
        <v>35</v>
      </c>
      <c r="C65486" s="15"/>
      <c r="D65486" s="15"/>
      <c r="E65486" s="15"/>
      <c r="F65486" s="15"/>
      <c r="G65486" s="16"/>
      <c r="H65486" s="17"/>
      <c r="I65486" s="2"/>
      <c r="J65486" s="51"/>
      <c r="K65486" s="19"/>
      <c r="L65486" s="20"/>
      <c r="M65486" s="21"/>
      <c r="N65486" s="22"/>
      <c r="O65486" s="23"/>
      <c r="P65486" s="24"/>
      <c r="Q65486" s="19"/>
      <c r="R65486" s="25"/>
      <c r="S65486" s="23"/>
      <c r="T65486" s="23"/>
      <c r="U65486" s="26" t="s">
        <v>3</v>
      </c>
      <c r="V65486" s="27"/>
      <c r="W65486" s="1"/>
    </row>
    <row r="65487" spans="1:23" ht="23.25">
      <c r="A65487" s="1"/>
      <c r="B65487" s="17"/>
      <c r="C65487" s="28"/>
      <c r="D65487" s="28"/>
      <c r="E65487" s="28"/>
      <c r="F65487" s="29"/>
      <c r="G65487" s="28"/>
      <c r="H65487" s="17"/>
      <c r="I65487" s="30" t="s">
        <v>4</v>
      </c>
      <c r="J65487" s="51"/>
      <c r="K65487" s="31" t="s">
        <v>5</v>
      </c>
      <c r="L65487" s="32" t="s">
        <v>6</v>
      </c>
      <c r="M65487" s="33" t="s">
        <v>5</v>
      </c>
      <c r="N65487" s="22" t="s">
        <v>7</v>
      </c>
      <c r="O65487" s="20"/>
      <c r="P65487" s="34" t="s">
        <v>8</v>
      </c>
      <c r="Q65487" s="31" t="s">
        <v>9</v>
      </c>
      <c r="R65487" s="25" t="s">
        <v>30</v>
      </c>
      <c r="S65487" s="23"/>
      <c r="T65487" s="23"/>
      <c r="U65487" s="23"/>
      <c r="V65487" s="32"/>
      <c r="W65487" s="1"/>
    </row>
    <row r="65488" spans="1:23" ht="23.25">
      <c r="A65488" s="1"/>
      <c r="B65488" s="35" t="s">
        <v>24</v>
      </c>
      <c r="C65488" s="35" t="s">
        <v>25</v>
      </c>
      <c r="D65488" s="35" t="s">
        <v>26</v>
      </c>
      <c r="E65488" s="35" t="s">
        <v>27</v>
      </c>
      <c r="F65488" s="35" t="s">
        <v>28</v>
      </c>
      <c r="G65488" s="35" t="s">
        <v>29</v>
      </c>
      <c r="H65488" s="17"/>
      <c r="I65488" s="30"/>
      <c r="J65488" s="51"/>
      <c r="K65488" s="31" t="s">
        <v>10</v>
      </c>
      <c r="L65488" s="32" t="s">
        <v>11</v>
      </c>
      <c r="M65488" s="33" t="s">
        <v>12</v>
      </c>
      <c r="N65488" s="22" t="s">
        <v>13</v>
      </c>
      <c r="O65488" s="32" t="s">
        <v>14</v>
      </c>
      <c r="P65488" s="34" t="s">
        <v>15</v>
      </c>
      <c r="Q65488" s="31" t="s">
        <v>16</v>
      </c>
      <c r="R65488" s="25" t="s">
        <v>31</v>
      </c>
      <c r="S65488" s="22" t="s">
        <v>14</v>
      </c>
      <c r="T65488" s="22" t="s">
        <v>17</v>
      </c>
      <c r="U65488" s="22" t="s">
        <v>18</v>
      </c>
      <c r="V65488" s="32" t="s">
        <v>19</v>
      </c>
      <c r="W65488" s="1"/>
    </row>
    <row r="65489" spans="1:23" ht="23.25">
      <c r="A65489" s="1"/>
      <c r="B65489" s="36"/>
      <c r="C65489" s="36"/>
      <c r="D65489" s="36"/>
      <c r="E65489" s="36"/>
      <c r="F65489" s="36"/>
      <c r="G65489" s="36"/>
      <c r="H65489" s="36"/>
      <c r="I65489" s="37"/>
      <c r="J65489" s="57"/>
      <c r="K65489" s="39"/>
      <c r="L65489" s="40"/>
      <c r="M65489" s="41"/>
      <c r="N65489" s="42"/>
      <c r="O65489" s="43"/>
      <c r="P65489" s="44" t="s">
        <v>20</v>
      </c>
      <c r="Q65489" s="39"/>
      <c r="R65489" s="45"/>
      <c r="S65489" s="43"/>
      <c r="T65489" s="43"/>
      <c r="U65489" s="43"/>
      <c r="V65489" s="46"/>
      <c r="W65489" s="1"/>
    </row>
    <row r="65490" spans="1:23" ht="23.25">
      <c r="A65490" s="2"/>
      <c r="B65490" s="50"/>
      <c r="C65490" s="50"/>
      <c r="D65490" s="50"/>
      <c r="E65490" s="50"/>
      <c r="F65490" s="50"/>
      <c r="G65490" s="50"/>
      <c r="H65490" s="47"/>
      <c r="I65490" s="48"/>
      <c r="J65490" s="49"/>
      <c r="K65490" s="67"/>
      <c r="L65490" s="20"/>
      <c r="M65490" s="67"/>
      <c r="N65490" s="20"/>
      <c r="O65490" s="20"/>
      <c r="P65490" s="67"/>
      <c r="Q65490" s="67"/>
      <c r="R65490" s="67"/>
      <c r="S65490" s="20"/>
      <c r="T65490" s="20"/>
      <c r="U65490" s="20"/>
      <c r="V65490" s="20"/>
      <c r="W65490" s="1"/>
    </row>
    <row r="65491" spans="1:23" ht="23.25">
      <c r="A65491" s="2"/>
      <c r="B65491" s="17"/>
      <c r="C65491" s="17"/>
      <c r="D65491" s="17"/>
      <c r="E65491" s="17"/>
      <c r="F65491" s="17"/>
      <c r="G65491" s="35"/>
      <c r="H65491" s="47"/>
      <c r="I65491" s="48"/>
      <c r="J65491" s="49"/>
      <c r="K65491" s="67"/>
      <c r="L65491" s="20"/>
      <c r="M65491" s="67"/>
      <c r="N65491" s="20"/>
      <c r="O65491" s="20"/>
      <c r="P65491" s="67"/>
      <c r="Q65491" s="67"/>
      <c r="R65491" s="67"/>
      <c r="S65491" s="20"/>
      <c r="T65491" s="20"/>
      <c r="U65491" s="20"/>
      <c r="V65491" s="20"/>
      <c r="W65491" s="1"/>
    </row>
    <row r="65492" spans="1:23" ht="23.25">
      <c r="A65492" s="2"/>
      <c r="B65492" s="17"/>
      <c r="C65492" s="17"/>
      <c r="D65492" s="17"/>
      <c r="E65492" s="17"/>
      <c r="F65492" s="17"/>
      <c r="G65492" s="17"/>
      <c r="H65492" s="47"/>
      <c r="I65492" s="48"/>
      <c r="J65492" s="49"/>
      <c r="K65492" s="67"/>
      <c r="L65492" s="20"/>
      <c r="M65492" s="67"/>
      <c r="N65492" s="20"/>
      <c r="O65492" s="20"/>
      <c r="P65492" s="67"/>
      <c r="Q65492" s="67"/>
      <c r="R65492" s="67"/>
      <c r="S65492" s="20"/>
      <c r="T65492" s="20"/>
      <c r="U65492" s="20"/>
      <c r="V65492" s="20"/>
      <c r="W65492" s="1"/>
    </row>
    <row r="65493" spans="1:23" ht="23.25">
      <c r="A65493" s="2"/>
      <c r="B65493" s="17"/>
      <c r="C65493" s="17"/>
      <c r="D65493" s="17"/>
      <c r="E65493" s="17"/>
      <c r="F65493" s="17"/>
      <c r="G65493" s="17"/>
      <c r="H65493" s="47"/>
      <c r="I65493" s="48"/>
      <c r="J65493" s="49"/>
      <c r="K65493" s="67"/>
      <c r="L65493" s="20"/>
      <c r="M65493" s="67"/>
      <c r="N65493" s="20"/>
      <c r="O65493" s="20"/>
      <c r="P65493" s="67"/>
      <c r="Q65493" s="67"/>
      <c r="R65493" s="67"/>
      <c r="S65493" s="20"/>
      <c r="T65493" s="20"/>
      <c r="U65493" s="20"/>
      <c r="V65493" s="20"/>
      <c r="W65493" s="1"/>
    </row>
    <row r="65494" spans="1:23" ht="23.25">
      <c r="A65494" s="2"/>
      <c r="B65494" s="17"/>
      <c r="C65494" s="17"/>
      <c r="D65494" s="17"/>
      <c r="E65494" s="17"/>
      <c r="F65494" s="17"/>
      <c r="G65494" s="17"/>
      <c r="H65494" s="47"/>
      <c r="I65494" s="48"/>
      <c r="J65494" s="49"/>
      <c r="K65494" s="67"/>
      <c r="L65494" s="20"/>
      <c r="M65494" s="67"/>
      <c r="N65494" s="20"/>
      <c r="O65494" s="20"/>
      <c r="P65494" s="67"/>
      <c r="Q65494" s="67"/>
      <c r="R65494" s="67"/>
      <c r="S65494" s="20"/>
      <c r="T65494" s="20"/>
      <c r="U65494" s="20"/>
      <c r="V65494" s="20"/>
      <c r="W65494" s="1"/>
    </row>
    <row r="65495" spans="1:23" ht="23.25">
      <c r="A65495" s="2"/>
      <c r="B65495" s="17"/>
      <c r="C65495" s="17"/>
      <c r="D65495" s="17"/>
      <c r="E65495" s="17"/>
      <c r="F65495" s="17"/>
      <c r="G65495" s="17"/>
      <c r="H65495" s="47"/>
      <c r="I65495" s="48"/>
      <c r="J65495" s="49"/>
      <c r="K65495" s="67"/>
      <c r="L65495" s="20"/>
      <c r="M65495" s="67"/>
      <c r="N65495" s="20"/>
      <c r="O65495" s="20"/>
      <c r="P65495" s="67"/>
      <c r="Q65495" s="67"/>
      <c r="R65495" s="67"/>
      <c r="S65495" s="20"/>
      <c r="T65495" s="20"/>
      <c r="U65495" s="20"/>
      <c r="V65495" s="20"/>
      <c r="W65495" s="1"/>
    </row>
    <row r="65496" spans="1:23" ht="23.25">
      <c r="A65496" s="2"/>
      <c r="B65496" s="17"/>
      <c r="C65496" s="17"/>
      <c r="D65496" s="17"/>
      <c r="E65496" s="17"/>
      <c r="F65496" s="17"/>
      <c r="G65496" s="17"/>
      <c r="H65496" s="47"/>
      <c r="I65496" s="48"/>
      <c r="J65496" s="49"/>
      <c r="K65496" s="67"/>
      <c r="L65496" s="20"/>
      <c r="M65496" s="67"/>
      <c r="N65496" s="20"/>
      <c r="O65496" s="20"/>
      <c r="P65496" s="67"/>
      <c r="Q65496" s="67"/>
      <c r="R65496" s="67"/>
      <c r="S65496" s="20"/>
      <c r="T65496" s="20"/>
      <c r="U65496" s="20"/>
      <c r="V65496" s="20"/>
      <c r="W65496" s="1"/>
    </row>
    <row r="65497" spans="1:23" ht="23.25">
      <c r="A65497" s="2"/>
      <c r="B65497" s="17"/>
      <c r="C65497" s="17"/>
      <c r="D65497" s="17"/>
      <c r="E65497" s="17"/>
      <c r="F65497" s="17"/>
      <c r="G65497" s="17"/>
      <c r="H65497" s="47"/>
      <c r="I65497" s="48"/>
      <c r="J65497" s="49"/>
      <c r="K65497" s="67"/>
      <c r="L65497" s="20"/>
      <c r="M65497" s="67"/>
      <c r="N65497" s="20"/>
      <c r="O65497" s="20"/>
      <c r="P65497" s="67"/>
      <c r="Q65497" s="67"/>
      <c r="R65497" s="67"/>
      <c r="S65497" s="20"/>
      <c r="T65497" s="20"/>
      <c r="U65497" s="20"/>
      <c r="V65497" s="20"/>
      <c r="W65497" s="1"/>
    </row>
    <row r="65498" spans="1:23" ht="23.25">
      <c r="A65498" s="2"/>
      <c r="B65498" s="17"/>
      <c r="C65498" s="17"/>
      <c r="D65498" s="17"/>
      <c r="E65498" s="17"/>
      <c r="F65498" s="17"/>
      <c r="G65498" s="17"/>
      <c r="H65498" s="47"/>
      <c r="I65498" s="48"/>
      <c r="J65498" s="49"/>
      <c r="K65498" s="67"/>
      <c r="L65498" s="20"/>
      <c r="M65498" s="67"/>
      <c r="N65498" s="20"/>
      <c r="O65498" s="20"/>
      <c r="P65498" s="67"/>
      <c r="Q65498" s="67"/>
      <c r="R65498" s="67"/>
      <c r="S65498" s="20"/>
      <c r="T65498" s="20"/>
      <c r="U65498" s="20"/>
      <c r="V65498" s="20"/>
      <c r="W65498" s="1"/>
    </row>
    <row r="65499" spans="1:23" ht="23.25">
      <c r="A65499" s="2"/>
      <c r="B65499" s="17"/>
      <c r="C65499" s="17"/>
      <c r="D65499" s="17"/>
      <c r="E65499" s="17"/>
      <c r="F65499" s="17"/>
      <c r="G65499" s="17"/>
      <c r="H65499" s="47"/>
      <c r="I65499" s="48"/>
      <c r="J65499" s="49"/>
      <c r="K65499" s="67"/>
      <c r="L65499" s="20"/>
      <c r="M65499" s="67"/>
      <c r="N65499" s="20"/>
      <c r="O65499" s="20"/>
      <c r="P65499" s="67"/>
      <c r="Q65499" s="67"/>
      <c r="R65499" s="67"/>
      <c r="S65499" s="20"/>
      <c r="T65499" s="20"/>
      <c r="U65499" s="20"/>
      <c r="V65499" s="20"/>
      <c r="W65499" s="1"/>
    </row>
    <row r="65500" spans="1:23" ht="23.25">
      <c r="A65500" s="2"/>
      <c r="B65500" s="17"/>
      <c r="C65500" s="17"/>
      <c r="D65500" s="17"/>
      <c r="E65500" s="17"/>
      <c r="F65500" s="17"/>
      <c r="G65500" s="17"/>
      <c r="H65500" s="47"/>
      <c r="I65500" s="48"/>
      <c r="J65500" s="49"/>
      <c r="K65500" s="67"/>
      <c r="L65500" s="20"/>
      <c r="M65500" s="67"/>
      <c r="N65500" s="20"/>
      <c r="O65500" s="20"/>
      <c r="P65500" s="67"/>
      <c r="Q65500" s="67"/>
      <c r="R65500" s="67"/>
      <c r="S65500" s="20"/>
      <c r="T65500" s="20"/>
      <c r="U65500" s="20"/>
      <c r="V65500" s="20"/>
      <c r="W65500" s="1"/>
    </row>
    <row r="65501" spans="1:23" ht="23.25">
      <c r="A65501" s="2"/>
      <c r="B65501" s="17"/>
      <c r="C65501" s="17"/>
      <c r="D65501" s="17"/>
      <c r="E65501" s="17"/>
      <c r="F65501" s="17"/>
      <c r="G65501" s="17"/>
      <c r="H65501" s="47"/>
      <c r="I65501" s="48"/>
      <c r="J65501" s="49"/>
      <c r="K65501" s="67"/>
      <c r="L65501" s="20"/>
      <c r="M65501" s="67"/>
      <c r="N65501" s="20"/>
      <c r="O65501" s="20"/>
      <c r="P65501" s="67"/>
      <c r="Q65501" s="67"/>
      <c r="R65501" s="67"/>
      <c r="S65501" s="20"/>
      <c r="T65501" s="20"/>
      <c r="U65501" s="20"/>
      <c r="V65501" s="20"/>
      <c r="W65501" s="1"/>
    </row>
    <row r="65502" spans="1:23" ht="23.25">
      <c r="A65502" s="2"/>
      <c r="B65502" s="17"/>
      <c r="C65502" s="17"/>
      <c r="D65502" s="17"/>
      <c r="E65502" s="17"/>
      <c r="F65502" s="17"/>
      <c r="G65502" s="17"/>
      <c r="H65502" s="47"/>
      <c r="I65502" s="48"/>
      <c r="J65502" s="49"/>
      <c r="K65502" s="67"/>
      <c r="L65502" s="20"/>
      <c r="M65502" s="67"/>
      <c r="N65502" s="20"/>
      <c r="O65502" s="20"/>
      <c r="P65502" s="67"/>
      <c r="Q65502" s="67"/>
      <c r="R65502" s="67"/>
      <c r="S65502" s="20"/>
      <c r="T65502" s="20"/>
      <c r="U65502" s="20"/>
      <c r="V65502" s="20"/>
      <c r="W65502" s="1"/>
    </row>
    <row r="65503" spans="1:23" ht="23.25">
      <c r="A65503" s="2"/>
      <c r="B65503" s="17"/>
      <c r="C65503" s="17"/>
      <c r="D65503" s="17"/>
      <c r="E65503" s="17"/>
      <c r="F65503" s="17"/>
      <c r="G65503" s="17"/>
      <c r="H65503" s="47"/>
      <c r="I65503" s="48"/>
      <c r="J65503" s="49"/>
      <c r="K65503" s="67"/>
      <c r="L65503" s="20"/>
      <c r="M65503" s="67"/>
      <c r="N65503" s="20"/>
      <c r="O65503" s="20"/>
      <c r="P65503" s="67"/>
      <c r="Q65503" s="67"/>
      <c r="R65503" s="67"/>
      <c r="S65503" s="20"/>
      <c r="T65503" s="20"/>
      <c r="U65503" s="20"/>
      <c r="V65503" s="20"/>
      <c r="W65503" s="1"/>
    </row>
    <row r="65504" spans="1:23" ht="23.25">
      <c r="A65504" s="2"/>
      <c r="B65504" s="50"/>
      <c r="C65504" s="51"/>
      <c r="D65504" s="51"/>
      <c r="E65504" s="51"/>
      <c r="F65504" s="51"/>
      <c r="G65504" s="51"/>
      <c r="H65504" s="48"/>
      <c r="I65504" s="48"/>
      <c r="J65504" s="49"/>
      <c r="K65504" s="18"/>
      <c r="L65504" s="18"/>
      <c r="M65504" s="18"/>
      <c r="N65504" s="18"/>
      <c r="O65504" s="18"/>
      <c r="P65504" s="18"/>
      <c r="Q65504" s="18"/>
      <c r="R65504" s="18"/>
      <c r="S65504" s="18"/>
      <c r="T65504" s="18"/>
      <c r="U65504" s="18"/>
      <c r="V65504" s="18"/>
      <c r="W65504" s="1"/>
    </row>
    <row r="65505" spans="1:23" ht="23.25">
      <c r="A65505" s="2"/>
      <c r="B65505" s="17"/>
      <c r="C65505" s="17"/>
      <c r="D65505" s="17"/>
      <c r="E65505" s="17"/>
      <c r="F65505" s="17"/>
      <c r="G65505" s="17"/>
      <c r="H65505" s="47"/>
      <c r="I65505" s="48"/>
      <c r="J65505" s="49"/>
      <c r="K65505" s="67"/>
      <c r="L65505" s="20"/>
      <c r="M65505" s="67"/>
      <c r="N65505" s="20"/>
      <c r="O65505" s="20"/>
      <c r="P65505" s="67"/>
      <c r="Q65505" s="67"/>
      <c r="R65505" s="67"/>
      <c r="S65505" s="20"/>
      <c r="T65505" s="20"/>
      <c r="U65505" s="20"/>
      <c r="V65505" s="20"/>
      <c r="W65505" s="1"/>
    </row>
    <row r="65506" spans="1:23" ht="23.25">
      <c r="A65506" s="2"/>
      <c r="B65506" s="17"/>
      <c r="C65506" s="17"/>
      <c r="D65506" s="17"/>
      <c r="E65506" s="17"/>
      <c r="F65506" s="17"/>
      <c r="G65506" s="17"/>
      <c r="H65506" s="47"/>
      <c r="I65506" s="48"/>
      <c r="J65506" s="49"/>
      <c r="K65506" s="67"/>
      <c r="L65506" s="20"/>
      <c r="M65506" s="67"/>
      <c r="N65506" s="20"/>
      <c r="O65506" s="20"/>
      <c r="P65506" s="67"/>
      <c r="Q65506" s="67"/>
      <c r="R65506" s="67"/>
      <c r="S65506" s="20"/>
      <c r="T65506" s="20"/>
      <c r="U65506" s="20"/>
      <c r="V65506" s="20"/>
      <c r="W65506" s="1"/>
    </row>
    <row r="65507" spans="1:23" ht="23.25">
      <c r="A65507" s="2"/>
      <c r="B65507" s="17"/>
      <c r="C65507" s="17"/>
      <c r="D65507" s="17"/>
      <c r="E65507" s="17"/>
      <c r="F65507" s="17"/>
      <c r="G65507" s="17"/>
      <c r="H65507" s="47"/>
      <c r="I65507" s="48"/>
      <c r="J65507" s="49"/>
      <c r="K65507" s="67"/>
      <c r="L65507" s="20"/>
      <c r="M65507" s="67"/>
      <c r="N65507" s="20"/>
      <c r="O65507" s="20"/>
      <c r="P65507" s="67"/>
      <c r="Q65507" s="67"/>
      <c r="R65507" s="67"/>
      <c r="S65507" s="20"/>
      <c r="T65507" s="20"/>
      <c r="U65507" s="20"/>
      <c r="V65507" s="20"/>
      <c r="W65507" s="1"/>
    </row>
    <row r="65508" spans="1:23" ht="23.25">
      <c r="A65508" s="2"/>
      <c r="B65508" s="17"/>
      <c r="C65508" s="17"/>
      <c r="D65508" s="17"/>
      <c r="E65508" s="17"/>
      <c r="F65508" s="17"/>
      <c r="G65508" s="17"/>
      <c r="H65508" s="47"/>
      <c r="I65508" s="48"/>
      <c r="J65508" s="49"/>
      <c r="K65508" s="18"/>
      <c r="L65508" s="18"/>
      <c r="M65508" s="18"/>
      <c r="N65508" s="18"/>
      <c r="O65508" s="18"/>
      <c r="P65508" s="18"/>
      <c r="Q65508" s="18"/>
      <c r="R65508" s="18"/>
      <c r="S65508" s="18"/>
      <c r="T65508" s="18"/>
      <c r="U65508" s="18"/>
      <c r="V65508" s="18"/>
      <c r="W65508" s="1"/>
    </row>
    <row r="65509" spans="1:23" ht="23.25">
      <c r="A65509" s="2"/>
      <c r="B65509" s="17"/>
      <c r="C65509" s="17"/>
      <c r="D65509" s="17"/>
      <c r="E65509" s="17"/>
      <c r="F65509" s="17"/>
      <c r="G65509" s="17"/>
      <c r="H65509" s="47"/>
      <c r="I65509" s="48"/>
      <c r="J65509" s="49"/>
      <c r="K65509" s="67"/>
      <c r="L65509" s="20"/>
      <c r="M65509" s="67"/>
      <c r="N65509" s="20"/>
      <c r="O65509" s="20"/>
      <c r="P65509" s="67"/>
      <c r="Q65509" s="67"/>
      <c r="R65509" s="67"/>
      <c r="S65509" s="20"/>
      <c r="T65509" s="20"/>
      <c r="U65509" s="20"/>
      <c r="V65509" s="20"/>
      <c r="W65509" s="1"/>
    </row>
    <row r="65510" spans="1:23" ht="23.25">
      <c r="A65510" s="2"/>
      <c r="B65510" s="17"/>
      <c r="C65510" s="17"/>
      <c r="D65510" s="17"/>
      <c r="E65510" s="17"/>
      <c r="F65510" s="17"/>
      <c r="G65510" s="17"/>
      <c r="H65510" s="47"/>
      <c r="I65510" s="48"/>
      <c r="J65510" s="49"/>
      <c r="K65510" s="67"/>
      <c r="L65510" s="20"/>
      <c r="M65510" s="67"/>
      <c r="N65510" s="20"/>
      <c r="O65510" s="20"/>
      <c r="P65510" s="67"/>
      <c r="Q65510" s="67"/>
      <c r="R65510" s="67"/>
      <c r="S65510" s="20"/>
      <c r="T65510" s="20"/>
      <c r="U65510" s="20"/>
      <c r="V65510" s="20"/>
      <c r="W65510" s="1"/>
    </row>
    <row r="65511" spans="1:23" ht="23.25">
      <c r="A65511" s="2"/>
      <c r="B65511" s="17"/>
      <c r="C65511" s="17"/>
      <c r="D65511" s="17"/>
      <c r="E65511" s="17"/>
      <c r="F65511" s="17"/>
      <c r="G65511" s="17"/>
      <c r="H65511" s="47"/>
      <c r="I65511" s="48"/>
      <c r="J65511" s="49"/>
      <c r="K65511" s="67"/>
      <c r="L65511" s="20"/>
      <c r="M65511" s="67"/>
      <c r="N65511" s="20"/>
      <c r="O65511" s="20"/>
      <c r="P65511" s="67"/>
      <c r="Q65511" s="67"/>
      <c r="R65511" s="67"/>
      <c r="S65511" s="20"/>
      <c r="T65511" s="20"/>
      <c r="U65511" s="20"/>
      <c r="V65511" s="20"/>
      <c r="W65511" s="1"/>
    </row>
    <row r="65512" spans="1:23" ht="23.25">
      <c r="A65512" s="2"/>
      <c r="B65512" s="17"/>
      <c r="C65512" s="17"/>
      <c r="D65512" s="17"/>
      <c r="E65512" s="17"/>
      <c r="F65512" s="17"/>
      <c r="G65512" s="17"/>
      <c r="H65512" s="47"/>
      <c r="I65512" s="58"/>
      <c r="J65512" s="49"/>
      <c r="K65512" s="67"/>
      <c r="L65512" s="20"/>
      <c r="M65512" s="67"/>
      <c r="N65512" s="20"/>
      <c r="O65512" s="20"/>
      <c r="P65512" s="67"/>
      <c r="Q65512" s="67"/>
      <c r="R65512" s="67"/>
      <c r="S65512" s="20"/>
      <c r="T65512" s="20"/>
      <c r="U65512" s="20"/>
      <c r="V65512" s="20"/>
      <c r="W65512" s="1"/>
    </row>
    <row r="65513" spans="1:23" ht="23.25">
      <c r="A65513" s="2"/>
      <c r="B65513" s="59"/>
      <c r="C65513" s="35"/>
      <c r="D65513" s="35"/>
      <c r="E65513" s="35"/>
      <c r="F65513" s="35"/>
      <c r="G65513" s="35"/>
      <c r="H65513" s="47"/>
      <c r="I65513" s="48"/>
      <c r="J65513" s="49"/>
      <c r="K65513" s="19"/>
      <c r="L65513" s="20"/>
      <c r="M65513" s="21"/>
      <c r="N65513" s="23"/>
      <c r="O65513" s="23"/>
      <c r="P65513" s="24"/>
      <c r="Q65513" s="19"/>
      <c r="R65513" s="65"/>
      <c r="S65513" s="23"/>
      <c r="T65513" s="23"/>
      <c r="U65513" s="23"/>
      <c r="V65513" s="20"/>
      <c r="W65513" s="1"/>
    </row>
    <row r="65514" spans="1:23" ht="23.25">
      <c r="A65514" s="2"/>
      <c r="B65514" s="50"/>
      <c r="C65514" s="17"/>
      <c r="D65514" s="17"/>
      <c r="E65514" s="17"/>
      <c r="F65514" s="17"/>
      <c r="G65514" s="17"/>
      <c r="H65514" s="47"/>
      <c r="I65514" s="48"/>
      <c r="J65514" s="49"/>
      <c r="K65514" s="19"/>
      <c r="L65514" s="20"/>
      <c r="M65514" s="21"/>
      <c r="N65514" s="23"/>
      <c r="O65514" s="23"/>
      <c r="P65514" s="24"/>
      <c r="Q65514" s="19"/>
      <c r="R65514" s="65"/>
      <c r="S65514" s="23"/>
      <c r="T65514" s="23"/>
      <c r="U65514" s="23"/>
      <c r="V65514" s="20"/>
      <c r="W65514" s="1"/>
    </row>
    <row r="65515" spans="1:23" ht="23.25">
      <c r="A65515" s="2"/>
      <c r="B65515" s="50"/>
      <c r="C65515" s="17"/>
      <c r="D65515" s="17"/>
      <c r="E65515" s="17"/>
      <c r="F65515" s="17"/>
      <c r="G65515" s="17"/>
      <c r="H65515" s="47"/>
      <c r="I65515" s="48"/>
      <c r="J65515" s="49"/>
      <c r="K65515" s="19"/>
      <c r="L65515" s="20"/>
      <c r="M65515" s="21"/>
      <c r="N65515" s="23"/>
      <c r="O65515" s="23"/>
      <c r="P65515" s="24"/>
      <c r="Q65515" s="19"/>
      <c r="R65515" s="65"/>
      <c r="S65515" s="23"/>
      <c r="T65515" s="23"/>
      <c r="U65515" s="23"/>
      <c r="V65515" s="20"/>
      <c r="W65515" s="1"/>
    </row>
    <row r="65516" spans="1:23" ht="23.25">
      <c r="A65516" s="2"/>
      <c r="B65516" s="50"/>
      <c r="C65516" s="51"/>
      <c r="D65516" s="51"/>
      <c r="E65516" s="51"/>
      <c r="F65516" s="51"/>
      <c r="G65516" s="51"/>
      <c r="H65516" s="48"/>
      <c r="I65516" s="48"/>
      <c r="J65516" s="49"/>
      <c r="K65516" s="18"/>
      <c r="L65516" s="18"/>
      <c r="M65516" s="18"/>
      <c r="N65516" s="18"/>
      <c r="O65516" s="18"/>
      <c r="P65516" s="18"/>
      <c r="Q65516" s="18"/>
      <c r="R65516" s="18"/>
      <c r="S65516" s="18"/>
      <c r="T65516" s="18"/>
      <c r="U65516" s="18"/>
      <c r="V65516" s="18"/>
      <c r="W65516" s="1"/>
    </row>
    <row r="65517" spans="1:23" ht="23.25">
      <c r="A65517" s="2"/>
      <c r="B65517" s="50"/>
      <c r="C65517" s="51"/>
      <c r="D65517" s="51"/>
      <c r="E65517" s="51"/>
      <c r="F65517" s="51"/>
      <c r="G65517" s="51"/>
      <c r="H65517" s="48"/>
      <c r="I65517" s="48"/>
      <c r="J65517" s="49"/>
      <c r="K65517" s="18"/>
      <c r="L65517" s="18"/>
      <c r="M65517" s="18"/>
      <c r="N65517" s="18"/>
      <c r="O65517" s="18"/>
      <c r="P65517" s="18"/>
      <c r="Q65517" s="18"/>
      <c r="R65517" s="18"/>
      <c r="S65517" s="18"/>
      <c r="T65517" s="18"/>
      <c r="U65517" s="18"/>
      <c r="V65517" s="18"/>
      <c r="W65517" s="1"/>
    </row>
    <row r="65518" spans="1:23" ht="23.25">
      <c r="A65518" s="2"/>
      <c r="B65518" s="59"/>
      <c r="C65518" s="59"/>
      <c r="D65518" s="59"/>
      <c r="E65518" s="59"/>
      <c r="F65518" s="59"/>
      <c r="G65518" s="50"/>
      <c r="H65518" s="47"/>
      <c r="I65518" s="48"/>
      <c r="J65518" s="49"/>
      <c r="K65518" s="67"/>
      <c r="L65518" s="20"/>
      <c r="M65518" s="67"/>
      <c r="N65518" s="20"/>
      <c r="O65518" s="20"/>
      <c r="P65518" s="67"/>
      <c r="Q65518" s="67"/>
      <c r="R65518" s="67"/>
      <c r="S65518" s="20"/>
      <c r="T65518" s="20"/>
      <c r="U65518" s="20"/>
      <c r="V65518" s="20"/>
      <c r="W65518" s="1"/>
    </row>
    <row r="65519" spans="1:23" ht="23.25">
      <c r="A65519" s="2"/>
      <c r="B65519" s="50"/>
      <c r="C65519" s="50"/>
      <c r="D65519" s="50"/>
      <c r="E65519" s="50"/>
      <c r="F65519" s="50"/>
      <c r="G65519" s="50"/>
      <c r="H65519" s="47"/>
      <c r="I65519" s="48"/>
      <c r="J65519" s="49"/>
      <c r="K65519" s="67"/>
      <c r="L65519" s="20"/>
      <c r="M65519" s="67"/>
      <c r="N65519" s="20"/>
      <c r="O65519" s="20"/>
      <c r="P65519" s="67"/>
      <c r="Q65519" s="67"/>
      <c r="R65519" s="67"/>
      <c r="S65519" s="20"/>
      <c r="T65519" s="20"/>
      <c r="U65519" s="20"/>
      <c r="V65519" s="20"/>
      <c r="W65519" s="1"/>
    </row>
    <row r="65520" spans="1:23" ht="23.25">
      <c r="A65520" s="2"/>
      <c r="B65520" s="50"/>
      <c r="C65520" s="51"/>
      <c r="D65520" s="51"/>
      <c r="E65520" s="51"/>
      <c r="F65520" s="51"/>
      <c r="G65520" s="51"/>
      <c r="H65520" s="48"/>
      <c r="I65520" s="48"/>
      <c r="J65520" s="49"/>
      <c r="K65520" s="18"/>
      <c r="L65520" s="18"/>
      <c r="M65520" s="18"/>
      <c r="N65520" s="18"/>
      <c r="O65520" s="18"/>
      <c r="P65520" s="18"/>
      <c r="Q65520" s="18"/>
      <c r="R65520" s="18"/>
      <c r="S65520" s="18"/>
      <c r="T65520" s="18"/>
      <c r="U65520" s="18"/>
      <c r="V65520" s="18"/>
      <c r="W65520" s="1"/>
    </row>
    <row r="65521" spans="1:23" ht="23.25">
      <c r="A65521" s="2"/>
      <c r="B65521" s="50"/>
      <c r="C65521" s="50"/>
      <c r="D65521" s="50"/>
      <c r="E65521" s="50"/>
      <c r="F65521" s="50"/>
      <c r="G65521" s="50"/>
      <c r="H65521" s="47"/>
      <c r="I65521" s="48"/>
      <c r="J65521" s="49"/>
      <c r="K65521" s="67"/>
      <c r="L65521" s="20"/>
      <c r="M65521" s="67"/>
      <c r="N65521" s="20"/>
      <c r="O65521" s="20"/>
      <c r="P65521" s="67"/>
      <c r="Q65521" s="67"/>
      <c r="R65521" s="67"/>
      <c r="S65521" s="20"/>
      <c r="T65521" s="20"/>
      <c r="U65521" s="20"/>
      <c r="V65521" s="20"/>
      <c r="W65521" s="1"/>
    </row>
    <row r="65522" spans="1:23" ht="23.25">
      <c r="A65522" s="2"/>
      <c r="B65522" s="50"/>
      <c r="C65522" s="50"/>
      <c r="D65522" s="50"/>
      <c r="E65522" s="50"/>
      <c r="F65522" s="50"/>
      <c r="G65522" s="50"/>
      <c r="H65522" s="47"/>
      <c r="I65522" s="48"/>
      <c r="J65522" s="49"/>
      <c r="K65522" s="67"/>
      <c r="L65522" s="20"/>
      <c r="M65522" s="67"/>
      <c r="N65522" s="20"/>
      <c r="O65522" s="20"/>
      <c r="P65522" s="67"/>
      <c r="Q65522" s="67"/>
      <c r="R65522" s="67"/>
      <c r="S65522" s="20"/>
      <c r="T65522" s="20"/>
      <c r="U65522" s="20"/>
      <c r="V65522" s="20"/>
      <c r="W65522" s="1"/>
    </row>
    <row r="65523" spans="1:23" ht="23.25">
      <c r="A65523" s="2"/>
      <c r="B65523" s="50"/>
      <c r="C65523" s="50"/>
      <c r="D65523" s="50"/>
      <c r="E65523" s="50"/>
      <c r="F65523" s="50"/>
      <c r="G65523" s="50"/>
      <c r="H65523" s="47"/>
      <c r="I65523" s="48"/>
      <c r="J65523" s="49"/>
      <c r="K65523" s="67"/>
      <c r="L65523" s="20"/>
      <c r="M65523" s="67"/>
      <c r="N65523" s="20"/>
      <c r="O65523" s="20"/>
      <c r="P65523" s="67"/>
      <c r="Q65523" s="67"/>
      <c r="R65523" s="67"/>
      <c r="S65523" s="20"/>
      <c r="T65523" s="20"/>
      <c r="U65523" s="20"/>
      <c r="V65523" s="20"/>
      <c r="W65523" s="1"/>
    </row>
    <row r="65524" spans="1:23" ht="23.25">
      <c r="A65524" s="2"/>
      <c r="B65524" s="50"/>
      <c r="C65524" s="50"/>
      <c r="D65524" s="50"/>
      <c r="E65524" s="50"/>
      <c r="F65524" s="50"/>
      <c r="G65524" s="50"/>
      <c r="H65524" s="47"/>
      <c r="I65524" s="48"/>
      <c r="J65524" s="49"/>
      <c r="K65524" s="67"/>
      <c r="L65524" s="20"/>
      <c r="M65524" s="67"/>
      <c r="N65524" s="20"/>
      <c r="O65524" s="20"/>
      <c r="P65524" s="67"/>
      <c r="Q65524" s="67"/>
      <c r="R65524" s="67"/>
      <c r="S65524" s="20"/>
      <c r="T65524" s="20"/>
      <c r="U65524" s="20"/>
      <c r="V65524" s="20"/>
      <c r="W65524" s="1"/>
    </row>
    <row r="65525" spans="1:23" ht="23.25">
      <c r="A65525" s="2"/>
      <c r="B65525" s="50"/>
      <c r="C65525" s="50"/>
      <c r="D65525" s="50"/>
      <c r="E65525" s="50"/>
      <c r="F65525" s="50"/>
      <c r="G65525" s="50"/>
      <c r="H65525" s="47"/>
      <c r="I65525" s="48"/>
      <c r="J65525" s="49"/>
      <c r="K65525" s="67"/>
      <c r="L65525" s="20"/>
      <c r="M65525" s="67"/>
      <c r="N65525" s="20"/>
      <c r="O65525" s="20"/>
      <c r="P65525" s="67"/>
      <c r="Q65525" s="67"/>
      <c r="R65525" s="67"/>
      <c r="S65525" s="20"/>
      <c r="T65525" s="20"/>
      <c r="U65525" s="20"/>
      <c r="V65525" s="20"/>
      <c r="W65525" s="1"/>
    </row>
    <row r="65526" spans="1:23" ht="23.25">
      <c r="A65526" s="2"/>
      <c r="B65526" s="50"/>
      <c r="C65526" s="50"/>
      <c r="D65526" s="50"/>
      <c r="E65526" s="50"/>
      <c r="F65526" s="50"/>
      <c r="G65526" s="50"/>
      <c r="H65526" s="47"/>
      <c r="I65526" s="48"/>
      <c r="J65526" s="49"/>
      <c r="K65526" s="67"/>
      <c r="L65526" s="20"/>
      <c r="M65526" s="67"/>
      <c r="N65526" s="20"/>
      <c r="O65526" s="20"/>
      <c r="P65526" s="67"/>
      <c r="Q65526" s="67"/>
      <c r="R65526" s="67"/>
      <c r="S65526" s="20"/>
      <c r="T65526" s="20"/>
      <c r="U65526" s="20"/>
      <c r="V65526" s="20"/>
      <c r="W65526" s="1"/>
    </row>
    <row r="65527" spans="1:23" ht="23.25">
      <c r="A65527" s="2"/>
      <c r="B65527" s="60"/>
      <c r="C65527" s="60"/>
      <c r="D65527" s="60"/>
      <c r="E65527" s="60"/>
      <c r="F65527" s="60"/>
      <c r="G65527" s="60"/>
      <c r="H65527" s="52"/>
      <c r="I65527" s="53"/>
      <c r="J65527" s="54"/>
      <c r="K65527" s="70"/>
      <c r="L65527" s="71"/>
      <c r="M65527" s="70"/>
      <c r="N65527" s="71"/>
      <c r="O65527" s="71"/>
      <c r="P65527" s="70"/>
      <c r="Q65527" s="70"/>
      <c r="R65527" s="70"/>
      <c r="S65527" s="71"/>
      <c r="T65527" s="71"/>
      <c r="U65527" s="71"/>
      <c r="V65527" s="71"/>
      <c r="W65527" s="1"/>
    </row>
    <row r="65528" spans="1:23" ht="23.25">
      <c r="A65528" s="1" t="s">
        <v>22</v>
      </c>
      <c r="B65528" s="2"/>
      <c r="C65528" s="2"/>
      <c r="D65528" s="2"/>
      <c r="E65528" s="2"/>
      <c r="F65528" s="2"/>
      <c r="G65528" s="2"/>
      <c r="H65528" s="2"/>
      <c r="I65528" s="2"/>
      <c r="J65528" s="2"/>
      <c r="K65528" s="1"/>
      <c r="L65528" s="1"/>
      <c r="M65528" s="1"/>
      <c r="N65528" s="1"/>
      <c r="O65528" s="1"/>
      <c r="P65528" s="1"/>
      <c r="Q65528" s="1"/>
      <c r="R65528" s="1"/>
      <c r="S65528" s="1"/>
      <c r="T65528" s="1"/>
      <c r="U65528" s="1"/>
      <c r="V65528" s="1"/>
      <c r="W65528" s="1" t="s">
        <v>22</v>
      </c>
    </row>
  </sheetData>
  <printOptions horizontalCentered="1" verticalCentered="1"/>
  <pageMargins left="0.75" right="0.75" top="1" bottom="1" header="0" footer="0"/>
  <pageSetup horizontalDpi="300" verticalDpi="300" orientation="landscape" scale="27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OLIVARES</dc:creator>
  <cp:keywords/>
  <dc:description/>
  <cp:lastModifiedBy>Alejandro Agonizante</cp:lastModifiedBy>
  <cp:lastPrinted>2000-05-16T22:43:18Z</cp:lastPrinted>
  <dcterms:created xsi:type="dcterms:W3CDTF">1998-09-17T22:24:54Z</dcterms:created>
  <dcterms:modified xsi:type="dcterms:W3CDTF">2000-06-07T00:20:15Z</dcterms:modified>
  <cp:category/>
  <cp:version/>
  <cp:contentType/>
  <cp:contentStatus/>
</cp:coreProperties>
</file>