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'Hoja1'!$A$1:$W$180</definedName>
    <definedName name="FORM">'Hoja1'!$A$65438:$W$65483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<sst xmlns="http://schemas.openxmlformats.org/spreadsheetml/2006/main" count="288" uniqueCount="77">
  <si>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</si>
  <si>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</si>
  <si>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</si>
  <si>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</si>
  <si>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</si>
  <si>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</si>
  <si>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</si>
  <si>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</si>
  <si>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</si>
  <si>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</si>
  <si>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</si>
  <si>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</si>
  <si>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</si>
  <si>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</si>
  <si>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</si>
  <si>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</si>
  <si>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</si>
  <si>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</si>
  <si>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</si>
  <si>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</si>
  <si>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</si>
  <si>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</si>
  <si>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</si>
  <si>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</si>
  <si>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</si>
  <si>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</si>
  <si>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</si>
  <si>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</si>
  <si>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</si>
  <si>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</si>
  <si>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</si>
  <si>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</si>
  <si>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</si>
  <si>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</si>
  <si>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</si>
  <si>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</si>
  <si>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</si>
  <si>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>ENERGIA</t>
  </si>
  <si>
    <t>TOTAL ORIGINAL</t>
  </si>
  <si>
    <t>TOTAL EJERCIDO</t>
  </si>
  <si>
    <t>PORCENTAJE DE EJERCICIO  EJER/ORIG</t>
  </si>
  <si>
    <t xml:space="preserve">  Original</t>
  </si>
  <si>
    <t xml:space="preserve">  Ejercido</t>
  </si>
  <si>
    <t xml:space="preserve">  Porcentaje de Ejercicio  Ejer/Orig</t>
  </si>
  <si>
    <t>17</t>
  </si>
  <si>
    <t>N000</t>
  </si>
  <si>
    <t>14</t>
  </si>
  <si>
    <t>01</t>
  </si>
  <si>
    <t>Medio Ambiente</t>
  </si>
  <si>
    <t>437</t>
  </si>
  <si>
    <t>I002</t>
  </si>
  <si>
    <t>15</t>
  </si>
  <si>
    <t>Hidrocarburos</t>
  </si>
  <si>
    <t>444</t>
  </si>
  <si>
    <t>506</t>
  </si>
  <si>
    <t>I003</t>
  </si>
  <si>
    <t>701</t>
  </si>
  <si>
    <t xml:space="preserve"> E N T I D A D :  PETROQUIMICA CAMARGO, S.A. DE C.V.</t>
  </si>
  <si>
    <t>S E C T O R :   ENERGÍA</t>
  </si>
  <si>
    <t>Desarrollar y construir infraestructura básica</t>
  </si>
  <si>
    <t>Otros programas operacionales de inversión</t>
  </si>
  <si>
    <t>Programas operacionales de obras</t>
  </si>
  <si>
    <t xml:space="preserve">Programa de Desarrollo y Reestructuración </t>
  </si>
  <si>
    <t>del Sector de la Energía</t>
  </si>
  <si>
    <t>MEDIO AMBIENTE Y RECURSOS NATURA-</t>
  </si>
  <si>
    <t>LES</t>
  </si>
  <si>
    <t xml:space="preserve">Administrar recursos humanos, materiales y </t>
  </si>
  <si>
    <t>financieros</t>
  </si>
  <si>
    <t>petroquímicos</t>
  </si>
  <si>
    <t xml:space="preserve">Comercializar petróleo, gas, petrolíferos y </t>
  </si>
  <si>
    <t>Actividad institucional no asociada a proyec-</t>
  </si>
  <si>
    <t>tos</t>
  </si>
  <si>
    <t>Producir petróleo, gas, petrolíferos y petro-</t>
  </si>
  <si>
    <t>químicos</t>
  </si>
  <si>
    <t>HOJA   2   DE   4   .</t>
  </si>
  <si>
    <t>HOJA   3   DE   4   .</t>
  </si>
  <si>
    <t>HOJA   4   DE   4   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</si>
</sst>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3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 customHeight="1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 customHeight="1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 customHeight="1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 customHeight="1">
      <c r="A5" s="1"/>
      <c r="B5" s="5" t="s">
        <v>57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58</v>
      </c>
      <c r="Q5" s="6"/>
      <c r="R5" s="6"/>
      <c r="S5" s="6"/>
      <c r="T5" s="6"/>
      <c r="U5" s="6"/>
      <c r="V5" s="7"/>
      <c r="W5" s="1"/>
    </row>
    <row r="6" spans="1:23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 customHeight="1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 customHeight="1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 customHeight="1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 customHeight="1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 customHeight="1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 customHeight="1">
      <c r="A12" s="2"/>
      <c r="B12" s="17"/>
      <c r="C12" s="17"/>
      <c r="D12" s="17"/>
      <c r="E12" s="17"/>
      <c r="F12" s="17"/>
      <c r="G12" s="17"/>
      <c r="H12" s="82"/>
      <c r="I12" s="83"/>
      <c r="J12" s="84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 customHeight="1">
      <c r="A13" s="2"/>
      <c r="B13" s="17"/>
      <c r="C13" s="17"/>
      <c r="D13" s="17"/>
      <c r="E13" s="17"/>
      <c r="F13" s="17"/>
      <c r="G13" s="17"/>
      <c r="H13" s="82"/>
      <c r="I13" s="85" t="s">
        <v>38</v>
      </c>
      <c r="J13" s="86"/>
      <c r="K13" s="66">
        <f aca="true" t="shared" si="0" ref="K13:M14">+K19+K55</f>
        <v>69952.5</v>
      </c>
      <c r="L13" s="66">
        <f t="shared" si="0"/>
        <v>30768.800000000003</v>
      </c>
      <c r="M13" s="66">
        <f t="shared" si="0"/>
        <v>26488.199999999997</v>
      </c>
      <c r="N13" s="67">
        <f>+N18+N43+N80</f>
        <v>0</v>
      </c>
      <c r="O13" s="66">
        <f>SUM(K13:N13)</f>
        <v>127209.5</v>
      </c>
      <c r="P13" s="66">
        <f>+P19+P55</f>
        <v>7657.3</v>
      </c>
      <c r="Q13" s="66">
        <f>+Q19+Q55</f>
        <v>18522.399999999998</v>
      </c>
      <c r="R13" s="67">
        <f>+R18+R43+R80</f>
        <v>0</v>
      </c>
      <c r="S13" s="68">
        <f>SUM(P13:R13)</f>
        <v>26179.699999999997</v>
      </c>
      <c r="T13" s="68">
        <f>+S13+O13</f>
        <v>153389.2</v>
      </c>
      <c r="U13" s="68">
        <f>(O13/T13)*100</f>
        <v>82.9325011148112</v>
      </c>
      <c r="V13" s="68">
        <f>(S13/T13)*100</f>
        <v>17.067498885188783</v>
      </c>
      <c r="W13" s="19"/>
    </row>
    <row r="14" spans="1:23" ht="23.25" customHeight="1">
      <c r="A14" s="2"/>
      <c r="B14" s="17"/>
      <c r="C14" s="17"/>
      <c r="D14" s="17"/>
      <c r="E14" s="17"/>
      <c r="F14" s="17"/>
      <c r="G14" s="17"/>
      <c r="H14" s="82"/>
      <c r="I14" s="85" t="s">
        <v>39</v>
      </c>
      <c r="J14" s="86"/>
      <c r="K14" s="66">
        <f t="shared" si="0"/>
        <v>63096.5</v>
      </c>
      <c r="L14" s="66">
        <f t="shared" si="0"/>
        <v>7460.8</v>
      </c>
      <c r="M14" s="66">
        <f t="shared" si="0"/>
        <v>12148.5</v>
      </c>
      <c r="N14" s="67">
        <f>+N19+N44+N81</f>
        <v>0</v>
      </c>
      <c r="O14" s="66">
        <f>SUM(K14:N14)</f>
        <v>82705.8</v>
      </c>
      <c r="P14" s="66">
        <f>+P20+P56</f>
        <v>354.9</v>
      </c>
      <c r="Q14" s="66">
        <f>+Q20+Q56</f>
        <v>2604.2</v>
      </c>
      <c r="R14" s="67">
        <f>+R19+R44+R81</f>
        <v>0</v>
      </c>
      <c r="S14" s="68">
        <f>SUM(P14:R14)</f>
        <v>2959.1</v>
      </c>
      <c r="T14" s="68">
        <f>+S14+O14</f>
        <v>85664.90000000001</v>
      </c>
      <c r="U14" s="68">
        <f>(O14/T14)*100</f>
        <v>96.54572642937772</v>
      </c>
      <c r="V14" s="68">
        <f>(S14/T14)*100</f>
        <v>3.454273570622273</v>
      </c>
      <c r="W14" s="19"/>
    </row>
    <row r="15" spans="1:23" ht="23.25" customHeight="1">
      <c r="A15" s="2"/>
      <c r="B15" s="17"/>
      <c r="C15" s="17"/>
      <c r="D15" s="17"/>
      <c r="E15" s="17"/>
      <c r="F15" s="17"/>
      <c r="G15" s="17"/>
      <c r="H15" s="82"/>
      <c r="I15" s="87" t="s">
        <v>40</v>
      </c>
      <c r="J15" s="84"/>
      <c r="K15" s="66">
        <f>(K14/K13)*100</f>
        <v>90.19906365033415</v>
      </c>
      <c r="L15" s="66">
        <f aca="true" t="shared" si="1" ref="L15:T15">(L14/L13)*100</f>
        <v>24.247939471152595</v>
      </c>
      <c r="M15" s="66">
        <f t="shared" si="1"/>
        <v>45.8638186060208</v>
      </c>
      <c r="N15" s="67"/>
      <c r="O15" s="68">
        <f t="shared" si="1"/>
        <v>65.01542730692283</v>
      </c>
      <c r="P15" s="66">
        <f t="shared" si="1"/>
        <v>4.634792942682147</v>
      </c>
      <c r="Q15" s="66">
        <f t="shared" si="1"/>
        <v>14.059733079946444</v>
      </c>
      <c r="R15" s="67"/>
      <c r="S15" s="68">
        <f t="shared" si="1"/>
        <v>11.303032502282303</v>
      </c>
      <c r="T15" s="68">
        <f t="shared" si="1"/>
        <v>55.848064922432606</v>
      </c>
      <c r="U15" s="68"/>
      <c r="V15" s="68"/>
      <c r="W15" s="1" t="e">
        <f>W13/W14</f>
        <v>#DIV/0!</v>
      </c>
    </row>
    <row r="16" spans="1:23" ht="23.25" customHeight="1">
      <c r="A16" s="2"/>
      <c r="B16" s="17"/>
      <c r="C16" s="17"/>
      <c r="D16" s="17"/>
      <c r="E16" s="17"/>
      <c r="F16" s="17"/>
      <c r="G16" s="17"/>
      <c r="H16" s="82"/>
      <c r="I16" s="83"/>
      <c r="J16" s="84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 customHeight="1">
      <c r="A17" s="2"/>
      <c r="B17" s="35" t="s">
        <v>46</v>
      </c>
      <c r="C17" s="17"/>
      <c r="D17" s="17"/>
      <c r="E17" s="17"/>
      <c r="F17" s="17"/>
      <c r="G17" s="17"/>
      <c r="H17" s="82"/>
      <c r="I17" s="83" t="s">
        <v>64</v>
      </c>
      <c r="J17" s="84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 customHeight="1">
      <c r="A18" s="2"/>
      <c r="B18" s="17"/>
      <c r="C18" s="17"/>
      <c r="D18" s="17"/>
      <c r="E18" s="17"/>
      <c r="F18" s="17"/>
      <c r="G18" s="17"/>
      <c r="H18" s="82"/>
      <c r="I18" s="83" t="s">
        <v>65</v>
      </c>
      <c r="J18" s="84"/>
      <c r="K18" s="67">
        <f aca="true" t="shared" si="2" ref="K18:M19">+K23</f>
        <v>0</v>
      </c>
      <c r="L18" s="67">
        <f t="shared" si="2"/>
        <v>0</v>
      </c>
      <c r="M18" s="67">
        <f t="shared" si="2"/>
        <v>0</v>
      </c>
      <c r="N18" s="20">
        <f>+N30</f>
        <v>0</v>
      </c>
      <c r="O18" s="20">
        <f>SUM(K18:N18)</f>
        <v>0</v>
      </c>
      <c r="P18" s="67">
        <f>+P30</f>
        <v>0</v>
      </c>
      <c r="Q18" s="67">
        <f>+Q23</f>
        <v>0</v>
      </c>
      <c r="R18" s="67">
        <f>+R30</f>
        <v>0</v>
      </c>
      <c r="S18" s="20">
        <f>SUM(P18:R18)</f>
        <v>0</v>
      </c>
      <c r="T18" s="20">
        <f>+S18+O18</f>
        <v>0</v>
      </c>
      <c r="U18" s="20"/>
      <c r="V18" s="20"/>
      <c r="W18" s="1"/>
    </row>
    <row r="19" spans="1:23" ht="23.25" customHeight="1">
      <c r="A19" s="2"/>
      <c r="B19" s="17"/>
      <c r="C19" s="17"/>
      <c r="D19" s="17"/>
      <c r="E19" s="17"/>
      <c r="F19" s="17"/>
      <c r="G19" s="17"/>
      <c r="H19" s="82"/>
      <c r="I19" s="83" t="s">
        <v>41</v>
      </c>
      <c r="J19" s="84"/>
      <c r="K19" s="67">
        <f t="shared" si="2"/>
        <v>0</v>
      </c>
      <c r="L19" s="67">
        <f t="shared" si="2"/>
        <v>0</v>
      </c>
      <c r="M19" s="67">
        <f t="shared" si="2"/>
        <v>0</v>
      </c>
      <c r="N19" s="20">
        <f>+N31</f>
        <v>0</v>
      </c>
      <c r="O19" s="20">
        <f>SUM(K19:N19)</f>
        <v>0</v>
      </c>
      <c r="P19" s="67">
        <f>+P31</f>
        <v>0</v>
      </c>
      <c r="Q19" s="67">
        <f>+Q24</f>
        <v>460.5</v>
      </c>
      <c r="R19" s="67">
        <f>+R31</f>
        <v>0</v>
      </c>
      <c r="S19" s="20">
        <f>SUM(P19:R19)</f>
        <v>460.5</v>
      </c>
      <c r="T19" s="20">
        <f>+S19+O19</f>
        <v>460.5</v>
      </c>
      <c r="U19" s="20"/>
      <c r="V19" s="20"/>
      <c r="W19" s="1"/>
    </row>
    <row r="20" spans="1:23" ht="23.25" customHeight="1">
      <c r="A20" s="2"/>
      <c r="B20" s="17"/>
      <c r="C20" s="17"/>
      <c r="D20" s="17"/>
      <c r="E20" s="17"/>
      <c r="F20" s="17"/>
      <c r="G20" s="17"/>
      <c r="H20" s="82"/>
      <c r="I20" s="83" t="s">
        <v>42</v>
      </c>
      <c r="J20" s="84"/>
      <c r="K20" s="67">
        <f>K25</f>
        <v>0</v>
      </c>
      <c r="L20" s="67"/>
      <c r="M20" s="67"/>
      <c r="N20" s="20">
        <f>+N32</f>
        <v>0</v>
      </c>
      <c r="O20" s="20">
        <f>SUM(K20:N20)</f>
        <v>0</v>
      </c>
      <c r="P20" s="67">
        <f>+P32</f>
        <v>0</v>
      </c>
      <c r="Q20" s="67">
        <f>+Q25</f>
        <v>0</v>
      </c>
      <c r="R20" s="67">
        <f>+R32</f>
        <v>0</v>
      </c>
      <c r="S20" s="20">
        <f>SUM(P20:R20)</f>
        <v>0</v>
      </c>
      <c r="T20" s="20">
        <f>+S20+O20</f>
        <v>0</v>
      </c>
      <c r="U20" s="20"/>
      <c r="V20" s="20"/>
      <c r="W20" s="72"/>
    </row>
    <row r="21" spans="1:23" ht="23.25" customHeight="1">
      <c r="A21" s="2"/>
      <c r="B21" s="17"/>
      <c r="C21" s="17"/>
      <c r="D21" s="17"/>
      <c r="E21" s="17"/>
      <c r="F21" s="17"/>
      <c r="G21" s="17"/>
      <c r="H21" s="82"/>
      <c r="I21" s="88" t="s">
        <v>43</v>
      </c>
      <c r="J21" s="84"/>
      <c r="K21" s="67"/>
      <c r="L21" s="67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 customHeight="1">
      <c r="A22" s="2"/>
      <c r="B22" s="35"/>
      <c r="C22" s="17"/>
      <c r="D22" s="17"/>
      <c r="E22" s="17"/>
      <c r="F22" s="17"/>
      <c r="G22" s="17"/>
      <c r="H22" s="82"/>
      <c r="I22" s="83"/>
      <c r="J22" s="84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 customHeight="1">
      <c r="A23" s="2"/>
      <c r="B23" s="17"/>
      <c r="C23" s="35" t="s">
        <v>47</v>
      </c>
      <c r="D23" s="17"/>
      <c r="E23" s="17"/>
      <c r="F23" s="17"/>
      <c r="G23" s="35"/>
      <c r="H23" s="82"/>
      <c r="I23" s="83" t="s">
        <v>48</v>
      </c>
      <c r="J23" s="84"/>
      <c r="K23" s="67"/>
      <c r="L23" s="20"/>
      <c r="M23" s="67"/>
      <c r="N23" s="20"/>
      <c r="O23" s="20"/>
      <c r="P23" s="67"/>
      <c r="Q23" s="67"/>
      <c r="R23" s="67"/>
      <c r="S23" s="20"/>
      <c r="T23" s="20"/>
      <c r="U23" s="20"/>
      <c r="V23" s="20"/>
      <c r="W23" s="1"/>
    </row>
    <row r="24" spans="1:23" ht="23.25" customHeight="1">
      <c r="A24" s="2"/>
      <c r="B24" s="17"/>
      <c r="C24" s="17"/>
      <c r="D24" s="17"/>
      <c r="E24" s="17"/>
      <c r="F24" s="17"/>
      <c r="G24" s="17"/>
      <c r="H24" s="82"/>
      <c r="I24" s="83" t="s">
        <v>41</v>
      </c>
      <c r="J24" s="84"/>
      <c r="K24" s="67">
        <f aca="true" t="shared" si="3" ref="K24:M25">K30</f>
        <v>0</v>
      </c>
      <c r="L24" s="67">
        <f t="shared" si="3"/>
        <v>0</v>
      </c>
      <c r="M24" s="67">
        <f t="shared" si="3"/>
        <v>0</v>
      </c>
      <c r="N24" s="20">
        <f>+N29</f>
        <v>0</v>
      </c>
      <c r="O24" s="20">
        <f>SUM(K24:N24)</f>
        <v>0</v>
      </c>
      <c r="P24" s="67">
        <f>P30</f>
        <v>0</v>
      </c>
      <c r="Q24" s="67">
        <f>Q30</f>
        <v>460.5</v>
      </c>
      <c r="R24" s="67">
        <f>+R29</f>
        <v>0</v>
      </c>
      <c r="S24" s="20">
        <f>SUM(P24:R24)</f>
        <v>460.5</v>
      </c>
      <c r="T24" s="20">
        <f>+S24+O24</f>
        <v>460.5</v>
      </c>
      <c r="U24" s="20"/>
      <c r="V24" s="20"/>
      <c r="W24" s="1"/>
    </row>
    <row r="25" spans="1:23" ht="23.25" customHeight="1">
      <c r="A25" s="2"/>
      <c r="B25" s="17"/>
      <c r="C25" s="17"/>
      <c r="D25" s="17"/>
      <c r="E25" s="17"/>
      <c r="F25" s="17"/>
      <c r="G25" s="17"/>
      <c r="H25" s="82"/>
      <c r="I25" s="83" t="s">
        <v>42</v>
      </c>
      <c r="J25" s="84"/>
      <c r="K25" s="67">
        <f t="shared" si="3"/>
        <v>0</v>
      </c>
      <c r="L25" s="67">
        <f t="shared" si="3"/>
        <v>0</v>
      </c>
      <c r="M25" s="67">
        <f t="shared" si="3"/>
        <v>0</v>
      </c>
      <c r="N25" s="20">
        <f>+N30</f>
        <v>0</v>
      </c>
      <c r="O25" s="20">
        <f>SUM(K25:N25)</f>
        <v>0</v>
      </c>
      <c r="P25" s="67">
        <f>P31</f>
        <v>0</v>
      </c>
      <c r="Q25" s="67">
        <f>Q31</f>
        <v>0</v>
      </c>
      <c r="R25" s="67">
        <f>+R30</f>
        <v>0</v>
      </c>
      <c r="S25" s="20">
        <f>SUM(P25:R25)</f>
        <v>0</v>
      </c>
      <c r="T25" s="20">
        <f>+S25+O25</f>
        <v>0</v>
      </c>
      <c r="U25" s="20"/>
      <c r="V25" s="20"/>
      <c r="W25" s="1"/>
    </row>
    <row r="26" spans="1:23" ht="23.25" customHeight="1">
      <c r="A26" s="2"/>
      <c r="B26" s="17"/>
      <c r="C26" s="17"/>
      <c r="D26" s="17"/>
      <c r="E26" s="17"/>
      <c r="F26" s="17"/>
      <c r="G26" s="17"/>
      <c r="H26" s="82"/>
      <c r="I26" s="83" t="s">
        <v>43</v>
      </c>
      <c r="J26" s="84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 customHeight="1">
      <c r="A27" s="2"/>
      <c r="B27" s="17"/>
      <c r="C27" s="17"/>
      <c r="D27" s="17"/>
      <c r="E27" s="17"/>
      <c r="F27" s="17"/>
      <c r="G27" s="17"/>
      <c r="H27" s="82"/>
      <c r="I27" s="83"/>
      <c r="J27" s="84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 customHeight="1">
      <c r="A28" s="2"/>
      <c r="B28" s="17"/>
      <c r="C28" s="17"/>
      <c r="D28" s="35" t="s">
        <v>44</v>
      </c>
      <c r="E28" s="17"/>
      <c r="F28" s="17"/>
      <c r="G28" s="17"/>
      <c r="H28" s="82"/>
      <c r="I28" s="83" t="s">
        <v>62</v>
      </c>
      <c r="J28" s="84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 customHeight="1">
      <c r="A29" s="2"/>
      <c r="B29" s="17"/>
      <c r="C29" s="17"/>
      <c r="D29" s="17"/>
      <c r="E29" s="17"/>
      <c r="F29" s="17"/>
      <c r="G29" s="17"/>
      <c r="H29" s="82"/>
      <c r="I29" s="83" t="s">
        <v>63</v>
      </c>
      <c r="J29" s="84"/>
      <c r="K29" s="67">
        <f>K34</f>
        <v>0</v>
      </c>
      <c r="L29" s="20"/>
      <c r="M29" s="67">
        <f aca="true" t="shared" si="4" ref="M29:N31">+M34</f>
        <v>0</v>
      </c>
      <c r="N29" s="20">
        <f t="shared" si="4"/>
        <v>0</v>
      </c>
      <c r="O29" s="20">
        <f>SUM(K29:N29)</f>
        <v>0</v>
      </c>
      <c r="P29" s="67">
        <f aca="true" t="shared" si="5" ref="P29:R31">+P34</f>
        <v>0</v>
      </c>
      <c r="Q29" s="67">
        <f t="shared" si="5"/>
        <v>0</v>
      </c>
      <c r="R29" s="67">
        <f t="shared" si="5"/>
        <v>0</v>
      </c>
      <c r="S29" s="20">
        <f>P29+Q29+R29</f>
        <v>0</v>
      </c>
      <c r="T29" s="20">
        <f>+S29+O29</f>
        <v>0</v>
      </c>
      <c r="U29" s="20"/>
      <c r="V29" s="20"/>
      <c r="W29" s="1"/>
    </row>
    <row r="30" spans="1:23" ht="23.25" customHeight="1">
      <c r="A30" s="2"/>
      <c r="B30" s="17"/>
      <c r="C30" s="17"/>
      <c r="D30" s="17"/>
      <c r="E30" s="17"/>
      <c r="F30" s="17"/>
      <c r="G30" s="17"/>
      <c r="H30" s="82"/>
      <c r="I30" s="83" t="s">
        <v>41</v>
      </c>
      <c r="J30" s="84"/>
      <c r="K30" s="67">
        <f>+K35</f>
        <v>0</v>
      </c>
      <c r="L30" s="67">
        <f>+L35</f>
        <v>0</v>
      </c>
      <c r="M30" s="67">
        <f t="shared" si="4"/>
        <v>0</v>
      </c>
      <c r="N30" s="20">
        <f t="shared" si="4"/>
        <v>0</v>
      </c>
      <c r="O30" s="20">
        <f>SUM(K30:N30)</f>
        <v>0</v>
      </c>
      <c r="P30" s="67">
        <f t="shared" si="5"/>
        <v>0</v>
      </c>
      <c r="Q30" s="67">
        <f t="shared" si="5"/>
        <v>460.5</v>
      </c>
      <c r="R30" s="67">
        <f t="shared" si="5"/>
        <v>0</v>
      </c>
      <c r="S30" s="20">
        <f>P30+Q30+R30</f>
        <v>460.5</v>
      </c>
      <c r="T30" s="20">
        <f>+S30+O30</f>
        <v>460.5</v>
      </c>
      <c r="U30" s="20"/>
      <c r="V30" s="20"/>
      <c r="W30" s="1"/>
    </row>
    <row r="31" spans="1:23" ht="23.25" customHeight="1">
      <c r="A31" s="2"/>
      <c r="B31" s="17"/>
      <c r="C31" s="17"/>
      <c r="D31" s="17"/>
      <c r="E31" s="17"/>
      <c r="F31" s="17"/>
      <c r="G31" s="17"/>
      <c r="H31" s="82"/>
      <c r="I31" s="83" t="s">
        <v>42</v>
      </c>
      <c r="J31" s="84"/>
      <c r="K31" s="67">
        <f>+K36</f>
        <v>0</v>
      </c>
      <c r="L31" s="67">
        <f>+L36</f>
        <v>0</v>
      </c>
      <c r="M31" s="67">
        <f t="shared" si="4"/>
        <v>0</v>
      </c>
      <c r="N31" s="20">
        <f t="shared" si="4"/>
        <v>0</v>
      </c>
      <c r="O31" s="20">
        <f>SUM(K31:N31)</f>
        <v>0</v>
      </c>
      <c r="P31" s="67">
        <f t="shared" si="5"/>
        <v>0</v>
      </c>
      <c r="Q31" s="67">
        <f t="shared" si="5"/>
        <v>0</v>
      </c>
      <c r="R31" s="67">
        <f t="shared" si="5"/>
        <v>0</v>
      </c>
      <c r="S31" s="20">
        <f>SUM(P31:R31)</f>
        <v>0</v>
      </c>
      <c r="T31" s="20">
        <f>+S31+O31</f>
        <v>0</v>
      </c>
      <c r="U31" s="20"/>
      <c r="V31" s="20"/>
      <c r="W31" s="1"/>
    </row>
    <row r="32" spans="1:23" ht="23.25" customHeight="1">
      <c r="A32" s="2"/>
      <c r="B32" s="17"/>
      <c r="C32" s="17"/>
      <c r="D32" s="17"/>
      <c r="E32" s="17"/>
      <c r="F32" s="17"/>
      <c r="G32" s="17"/>
      <c r="H32" s="82"/>
      <c r="I32" s="83" t="s">
        <v>43</v>
      </c>
      <c r="J32" s="84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 customHeight="1">
      <c r="A33" s="2"/>
      <c r="B33" s="17"/>
      <c r="C33" s="17"/>
      <c r="D33" s="17"/>
      <c r="E33" s="17"/>
      <c r="F33" s="17"/>
      <c r="G33" s="17"/>
      <c r="H33" s="82"/>
      <c r="I33" s="83"/>
      <c r="J33" s="84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 customHeight="1">
      <c r="A34" s="2"/>
      <c r="B34" s="17"/>
      <c r="C34" s="17"/>
      <c r="D34" s="17"/>
      <c r="E34" s="17"/>
      <c r="F34" s="35" t="s">
        <v>49</v>
      </c>
      <c r="G34" s="17"/>
      <c r="H34" s="82"/>
      <c r="I34" s="83" t="s">
        <v>59</v>
      </c>
      <c r="J34" s="84"/>
      <c r="K34" s="67"/>
      <c r="L34" s="20"/>
      <c r="M34" s="67"/>
      <c r="N34" s="20"/>
      <c r="O34" s="20"/>
      <c r="P34" s="67"/>
      <c r="Q34" s="67"/>
      <c r="R34" s="67"/>
      <c r="S34" s="20"/>
      <c r="T34" s="20"/>
      <c r="U34" s="20"/>
      <c r="V34" s="20"/>
      <c r="W34" s="1"/>
    </row>
    <row r="35" spans="1:23" ht="23.25" customHeight="1">
      <c r="A35" s="2"/>
      <c r="B35" s="50"/>
      <c r="C35" s="17"/>
      <c r="D35" s="17"/>
      <c r="E35" s="17"/>
      <c r="F35" s="17"/>
      <c r="G35" s="17"/>
      <c r="H35" s="82"/>
      <c r="I35" s="83" t="s">
        <v>41</v>
      </c>
      <c r="J35" s="84"/>
      <c r="K35" s="67"/>
      <c r="L35" s="20"/>
      <c r="M35" s="67"/>
      <c r="N35" s="20"/>
      <c r="O35" s="20">
        <f>SUM(K35:N35)</f>
        <v>0</v>
      </c>
      <c r="P35" s="67"/>
      <c r="Q35" s="67">
        <f>+Q40</f>
        <v>460.5</v>
      </c>
      <c r="R35" s="67"/>
      <c r="S35" s="20">
        <f>P35+Q35+R35</f>
        <v>460.5</v>
      </c>
      <c r="T35" s="20">
        <f>+S35+O35</f>
        <v>460.5</v>
      </c>
      <c r="U35" s="20"/>
      <c r="V35" s="20"/>
      <c r="W35" s="1"/>
    </row>
    <row r="36" spans="1:23" ht="23.25" customHeight="1">
      <c r="A36" s="2"/>
      <c r="B36" s="17"/>
      <c r="C36" s="50"/>
      <c r="D36" s="51"/>
      <c r="E36" s="51"/>
      <c r="F36" s="17"/>
      <c r="G36" s="17"/>
      <c r="H36" s="82"/>
      <c r="I36" s="83" t="s">
        <v>42</v>
      </c>
      <c r="J36" s="84"/>
      <c r="K36" s="67">
        <f>K41</f>
        <v>0</v>
      </c>
      <c r="L36" s="20"/>
      <c r="M36" s="67"/>
      <c r="N36" s="20"/>
      <c r="O36" s="20">
        <f>SUM(K36:N36)</f>
        <v>0</v>
      </c>
      <c r="P36" s="67"/>
      <c r="Q36" s="67">
        <f>+Q41</f>
        <v>0</v>
      </c>
      <c r="R36" s="67"/>
      <c r="S36" s="20">
        <f>SUM(P36:R36)</f>
        <v>0</v>
      </c>
      <c r="T36" s="20">
        <f>+S36+O36</f>
        <v>0</v>
      </c>
      <c r="U36" s="20"/>
      <c r="V36" s="20"/>
      <c r="W36" s="1"/>
    </row>
    <row r="37" spans="1:23" ht="23.25" customHeight="1">
      <c r="A37" s="2"/>
      <c r="B37" s="17"/>
      <c r="C37" s="17"/>
      <c r="D37" s="17"/>
      <c r="E37" s="17"/>
      <c r="F37" s="50"/>
      <c r="G37" s="51"/>
      <c r="H37" s="83"/>
      <c r="I37" s="83" t="s">
        <v>43</v>
      </c>
      <c r="J37" s="84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 customHeight="1">
      <c r="A38" s="2"/>
      <c r="B38" s="17"/>
      <c r="C38" s="17"/>
      <c r="D38" s="17"/>
      <c r="E38" s="17"/>
      <c r="F38" s="17"/>
      <c r="G38" s="17"/>
      <c r="H38" s="82"/>
      <c r="I38" s="83"/>
      <c r="J38" s="84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 customHeight="1">
      <c r="A39" s="2"/>
      <c r="B39" s="17"/>
      <c r="C39" s="17"/>
      <c r="D39" s="17"/>
      <c r="E39" s="17"/>
      <c r="F39" s="17"/>
      <c r="G39" s="35" t="s">
        <v>50</v>
      </c>
      <c r="H39" s="82"/>
      <c r="I39" s="83" t="s">
        <v>61</v>
      </c>
      <c r="J39" s="84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 customHeight="1">
      <c r="A40" s="2"/>
      <c r="B40" s="17"/>
      <c r="C40" s="17"/>
      <c r="D40" s="17"/>
      <c r="E40" s="17"/>
      <c r="F40" s="17"/>
      <c r="G40" s="17"/>
      <c r="H40" s="82"/>
      <c r="I40" s="88" t="s">
        <v>41</v>
      </c>
      <c r="J40" s="84"/>
      <c r="K40" s="67"/>
      <c r="L40" s="20"/>
      <c r="M40" s="67"/>
      <c r="N40" s="20"/>
      <c r="O40" s="20"/>
      <c r="P40" s="67"/>
      <c r="Q40" s="20">
        <v>460.5</v>
      </c>
      <c r="R40" s="67"/>
      <c r="S40" s="20">
        <f>P40+Q40+R40</f>
        <v>460.5</v>
      </c>
      <c r="T40" s="20">
        <f>+S40+O40</f>
        <v>460.5</v>
      </c>
      <c r="U40" s="20"/>
      <c r="V40" s="20"/>
      <c r="W40" s="1"/>
    </row>
    <row r="41" spans="1:23" ht="23.25" customHeight="1">
      <c r="A41" s="2"/>
      <c r="B41" s="17"/>
      <c r="C41" s="17"/>
      <c r="D41" s="17"/>
      <c r="E41" s="17"/>
      <c r="F41" s="17"/>
      <c r="G41" s="35"/>
      <c r="H41" s="82"/>
      <c r="I41" s="83" t="s">
        <v>42</v>
      </c>
      <c r="J41" s="84"/>
      <c r="K41" s="19"/>
      <c r="L41" s="20"/>
      <c r="M41" s="21"/>
      <c r="N41" s="23"/>
      <c r="O41" s="23">
        <f>SUM(K41:N41)</f>
        <v>0</v>
      </c>
      <c r="P41" s="24"/>
      <c r="Q41" s="19"/>
      <c r="R41" s="65"/>
      <c r="S41" s="23">
        <f>SUM(P41:R41)</f>
        <v>0</v>
      </c>
      <c r="T41" s="23">
        <f>+S41+O41</f>
        <v>0</v>
      </c>
      <c r="U41" s="23"/>
      <c r="V41" s="20"/>
      <c r="W41" s="1"/>
    </row>
    <row r="42" spans="1:23" ht="23.25" customHeight="1">
      <c r="A42" s="2"/>
      <c r="B42" s="59"/>
      <c r="C42" s="17"/>
      <c r="D42" s="17"/>
      <c r="E42" s="17"/>
      <c r="F42" s="17"/>
      <c r="G42" s="17"/>
      <c r="H42" s="82"/>
      <c r="I42" s="88" t="s">
        <v>43</v>
      </c>
      <c r="J42" s="84"/>
      <c r="K42" s="75"/>
      <c r="L42" s="20"/>
      <c r="M42" s="21"/>
      <c r="N42" s="23"/>
      <c r="O42" s="23"/>
      <c r="P42" s="24"/>
      <c r="Q42" s="75"/>
      <c r="R42" s="65"/>
      <c r="S42" s="23"/>
      <c r="T42" s="23"/>
      <c r="U42" s="23"/>
      <c r="V42" s="20"/>
      <c r="W42" s="1"/>
    </row>
    <row r="43" spans="1:23" ht="23.25" customHeight="1">
      <c r="A43" s="2"/>
      <c r="B43" s="50"/>
      <c r="C43" s="51"/>
      <c r="D43" s="51"/>
      <c r="E43" s="51"/>
      <c r="F43" s="51"/>
      <c r="G43" s="51"/>
      <c r="H43" s="83"/>
      <c r="I43" s="83"/>
      <c r="J43" s="8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"/>
    </row>
    <row r="44" spans="1:23" ht="23.25" customHeight="1">
      <c r="A44" s="2"/>
      <c r="B44" s="59"/>
      <c r="C44" s="59"/>
      <c r="D44" s="59"/>
      <c r="E44" s="59"/>
      <c r="F44" s="59"/>
      <c r="G44" s="17"/>
      <c r="H44" s="89"/>
      <c r="I44" s="88"/>
      <c r="J44" s="84"/>
      <c r="K44" s="67"/>
      <c r="L44" s="67"/>
      <c r="M44" s="67"/>
      <c r="N44" s="20"/>
      <c r="O44" s="67"/>
      <c r="P44" s="67"/>
      <c r="Q44" s="67"/>
      <c r="R44" s="67"/>
      <c r="S44" s="67"/>
      <c r="T44" s="67"/>
      <c r="U44" s="20"/>
      <c r="V44" s="20"/>
      <c r="W44" s="1"/>
    </row>
    <row r="45" spans="1:23" ht="23.25" customHeight="1">
      <c r="A45" s="2"/>
      <c r="B45" s="73"/>
      <c r="C45" s="73"/>
      <c r="D45" s="73"/>
      <c r="E45" s="73"/>
      <c r="F45" s="73"/>
      <c r="G45" s="80"/>
      <c r="H45" s="90"/>
      <c r="I45" s="91"/>
      <c r="J45" s="92"/>
      <c r="K45" s="76"/>
      <c r="L45" s="71"/>
      <c r="M45" s="76"/>
      <c r="N45" s="71"/>
      <c r="O45" s="71"/>
      <c r="P45" s="76"/>
      <c r="Q45" s="76"/>
      <c r="R45" s="76"/>
      <c r="S45" s="71"/>
      <c r="T45" s="71"/>
      <c r="U45" s="71"/>
      <c r="V45" s="71"/>
      <c r="W45" s="74"/>
    </row>
    <row r="46" spans="1:23" ht="23.2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 customHeight="1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74</v>
      </c>
      <c r="W47" s="1"/>
    </row>
    <row r="48" spans="1:23" ht="23.25" customHeight="1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 customHeight="1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 customHeight="1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 customHeight="1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 customHeight="1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 customHeight="1">
      <c r="A53" s="2"/>
      <c r="B53" s="50"/>
      <c r="C53" s="50"/>
      <c r="D53" s="50"/>
      <c r="E53" s="50"/>
      <c r="F53" s="50"/>
      <c r="G53" s="50"/>
      <c r="H53" s="82"/>
      <c r="I53" s="83"/>
      <c r="J53" s="84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 customHeight="1">
      <c r="A54" s="2"/>
      <c r="B54" s="59" t="s">
        <v>51</v>
      </c>
      <c r="C54" s="59"/>
      <c r="D54" s="50"/>
      <c r="E54" s="50"/>
      <c r="F54" s="50"/>
      <c r="G54" s="50"/>
      <c r="H54" s="82"/>
      <c r="I54" s="83" t="s">
        <v>37</v>
      </c>
      <c r="J54" s="84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"/>
    </row>
    <row r="55" spans="1:23" ht="23.25" customHeight="1">
      <c r="A55" s="2"/>
      <c r="B55" s="50"/>
      <c r="C55" s="50"/>
      <c r="D55" s="50"/>
      <c r="E55" s="50"/>
      <c r="F55" s="50"/>
      <c r="G55" s="50"/>
      <c r="H55" s="82"/>
      <c r="I55" s="83" t="s">
        <v>41</v>
      </c>
      <c r="J55" s="84"/>
      <c r="K55" s="18">
        <f aca="true" t="shared" si="6" ref="K55:M56">+K60</f>
        <v>69952.5</v>
      </c>
      <c r="L55" s="18">
        <f t="shared" si="6"/>
        <v>30768.800000000003</v>
      </c>
      <c r="M55" s="18">
        <f t="shared" si="6"/>
        <v>26488.199999999997</v>
      </c>
      <c r="N55" s="18">
        <f>+N61</f>
        <v>0</v>
      </c>
      <c r="O55" s="18">
        <f>SUM(K55:N55)</f>
        <v>127209.5</v>
      </c>
      <c r="P55" s="18">
        <f>+P60</f>
        <v>7657.3</v>
      </c>
      <c r="Q55" s="18">
        <f>+Q60</f>
        <v>18061.899999999998</v>
      </c>
      <c r="R55" s="18">
        <f>+R68</f>
        <v>0</v>
      </c>
      <c r="S55" s="18">
        <f>+P55+Q55</f>
        <v>25719.199999999997</v>
      </c>
      <c r="T55" s="18">
        <f>+S55+O55</f>
        <v>152928.7</v>
      </c>
      <c r="U55" s="18">
        <f>(O55/T55)*100</f>
        <v>83.18222805791194</v>
      </c>
      <c r="V55" s="18">
        <f>(S55/T55)*100</f>
        <v>16.81777194208804</v>
      </c>
      <c r="W55" s="1"/>
    </row>
    <row r="56" spans="1:23" ht="23.25" customHeight="1">
      <c r="A56" s="2"/>
      <c r="B56" s="50"/>
      <c r="C56" s="50"/>
      <c r="D56" s="50"/>
      <c r="E56" s="50"/>
      <c r="F56" s="50"/>
      <c r="G56" s="50"/>
      <c r="H56" s="82"/>
      <c r="I56" s="83" t="s">
        <v>42</v>
      </c>
      <c r="J56" s="84"/>
      <c r="K56" s="67">
        <f t="shared" si="6"/>
        <v>63096.5</v>
      </c>
      <c r="L56" s="67">
        <f t="shared" si="6"/>
        <v>7460.8</v>
      </c>
      <c r="M56" s="67">
        <f t="shared" si="6"/>
        <v>12148.5</v>
      </c>
      <c r="N56" s="20">
        <f>+N61</f>
        <v>0</v>
      </c>
      <c r="O56" s="20">
        <f>SUM(K56:N56)</f>
        <v>82705.8</v>
      </c>
      <c r="P56" s="67">
        <f>+P61</f>
        <v>354.9</v>
      </c>
      <c r="Q56" s="67">
        <f>+Q61</f>
        <v>2604.2</v>
      </c>
      <c r="R56" s="67">
        <f>+R68</f>
        <v>0</v>
      </c>
      <c r="S56" s="18">
        <f>+P56+Q56</f>
        <v>2959.1</v>
      </c>
      <c r="T56" s="20">
        <f>+S56+O56</f>
        <v>85664.90000000001</v>
      </c>
      <c r="U56" s="20">
        <f>(O56/T56)*100</f>
        <v>96.54572642937772</v>
      </c>
      <c r="V56" s="18">
        <f>(S56/T56)*100</f>
        <v>3.454273570622273</v>
      </c>
      <c r="W56" s="1"/>
    </row>
    <row r="57" spans="1:23" ht="23.25" customHeight="1">
      <c r="A57" s="2"/>
      <c r="B57" s="50"/>
      <c r="C57" s="50"/>
      <c r="D57" s="50"/>
      <c r="E57" s="50"/>
      <c r="F57" s="50"/>
      <c r="G57" s="50"/>
      <c r="H57" s="82"/>
      <c r="I57" s="88" t="s">
        <v>43</v>
      </c>
      <c r="J57" s="84"/>
      <c r="K57" s="67">
        <f>K56/K55*100</f>
        <v>90.19906365033415</v>
      </c>
      <c r="L57" s="67">
        <f>L56/L55*100</f>
        <v>24.247939471152595</v>
      </c>
      <c r="M57" s="67">
        <f>M56/M55*100</f>
        <v>45.8638186060208</v>
      </c>
      <c r="N57" s="20"/>
      <c r="O57" s="67">
        <f>O56/O55*100</f>
        <v>65.01542730692283</v>
      </c>
      <c r="P57" s="67">
        <f>P56/P55*100</f>
        <v>4.634792942682147</v>
      </c>
      <c r="Q57" s="67">
        <f>Q56/Q55*100</f>
        <v>14.418195206484368</v>
      </c>
      <c r="R57" s="67"/>
      <c r="S57" s="67">
        <f>S56/S55*100</f>
        <v>11.505412298982861</v>
      </c>
      <c r="T57" s="67">
        <f>T56/T55*100</f>
        <v>56.016235016710404</v>
      </c>
      <c r="U57" s="20"/>
      <c r="V57" s="20"/>
      <c r="W57" s="1"/>
    </row>
    <row r="58" spans="1:23" ht="23.25" customHeight="1">
      <c r="A58" s="2"/>
      <c r="B58" s="50"/>
      <c r="C58" s="51"/>
      <c r="D58" s="51"/>
      <c r="E58" s="51"/>
      <c r="F58" s="51"/>
      <c r="G58" s="51"/>
      <c r="H58" s="83"/>
      <c r="I58" s="83"/>
      <c r="J58" s="8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"/>
    </row>
    <row r="59" spans="1:23" ht="23.25" customHeight="1">
      <c r="A59" s="2"/>
      <c r="B59" s="17"/>
      <c r="C59" s="59" t="s">
        <v>47</v>
      </c>
      <c r="D59" s="50"/>
      <c r="E59" s="50"/>
      <c r="F59" s="50"/>
      <c r="G59" s="50"/>
      <c r="H59" s="82"/>
      <c r="I59" s="83" t="s">
        <v>52</v>
      </c>
      <c r="J59" s="84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 customHeight="1">
      <c r="A60" s="2"/>
      <c r="B60" s="17"/>
      <c r="C60" s="50"/>
      <c r="D60" s="50"/>
      <c r="E60" s="50"/>
      <c r="F60" s="50"/>
      <c r="G60" s="50"/>
      <c r="H60" s="82"/>
      <c r="I60" s="83" t="s">
        <v>41</v>
      </c>
      <c r="J60" s="84"/>
      <c r="K60" s="67">
        <f aca="true" t="shared" si="7" ref="K60:M61">+K66</f>
        <v>69952.5</v>
      </c>
      <c r="L60" s="67">
        <f t="shared" si="7"/>
        <v>30768.800000000003</v>
      </c>
      <c r="M60" s="67">
        <f t="shared" si="7"/>
        <v>26488.199999999997</v>
      </c>
      <c r="N60" s="20">
        <f>+N75</f>
        <v>0</v>
      </c>
      <c r="O60" s="20">
        <f>SUM(K60:N60)</f>
        <v>127209.5</v>
      </c>
      <c r="P60" s="67">
        <f>+P66</f>
        <v>7657.3</v>
      </c>
      <c r="Q60" s="67">
        <f>+Q66</f>
        <v>18061.899999999998</v>
      </c>
      <c r="R60" s="67">
        <f>+R75</f>
        <v>0</v>
      </c>
      <c r="S60" s="20">
        <f>P60+Q60+R60</f>
        <v>25719.199999999997</v>
      </c>
      <c r="T60" s="20">
        <f>+S60+O60</f>
        <v>152928.7</v>
      </c>
      <c r="U60" s="20">
        <f>(O60/T60)*100</f>
        <v>83.18222805791194</v>
      </c>
      <c r="V60" s="20">
        <f>(S60/T60)*100</f>
        <v>16.81777194208804</v>
      </c>
      <c r="W60" s="1"/>
    </row>
    <row r="61" spans="1:23" ht="23.25" customHeight="1">
      <c r="A61" s="2"/>
      <c r="B61" s="17"/>
      <c r="C61" s="50"/>
      <c r="D61" s="50"/>
      <c r="E61" s="50"/>
      <c r="F61" s="50"/>
      <c r="G61" s="50"/>
      <c r="H61" s="82"/>
      <c r="I61" s="83" t="s">
        <v>42</v>
      </c>
      <c r="J61" s="84"/>
      <c r="K61" s="67">
        <f t="shared" si="7"/>
        <v>63096.5</v>
      </c>
      <c r="L61" s="67">
        <f t="shared" si="7"/>
        <v>7460.8</v>
      </c>
      <c r="M61" s="67">
        <f t="shared" si="7"/>
        <v>12148.5</v>
      </c>
      <c r="N61" s="20">
        <f>+N76</f>
        <v>0</v>
      </c>
      <c r="O61" s="20">
        <f>SUM(K61:N61)</f>
        <v>82705.8</v>
      </c>
      <c r="P61" s="67">
        <f>+P67</f>
        <v>354.9</v>
      </c>
      <c r="Q61" s="67">
        <f>+Q67</f>
        <v>2604.2</v>
      </c>
      <c r="R61" s="67">
        <f>+R76</f>
        <v>0</v>
      </c>
      <c r="S61" s="20">
        <f>SUM(P61:R61)</f>
        <v>2959.1</v>
      </c>
      <c r="T61" s="20">
        <f>+S61+O61</f>
        <v>85664.90000000001</v>
      </c>
      <c r="U61" s="20">
        <f>(O61/T61)*100</f>
        <v>96.54572642937772</v>
      </c>
      <c r="V61" s="20">
        <f>(S61/T61)*100</f>
        <v>3.454273570622273</v>
      </c>
      <c r="W61" s="1"/>
    </row>
    <row r="62" spans="1:23" ht="23.25" customHeight="1">
      <c r="A62" s="2"/>
      <c r="B62" s="17"/>
      <c r="C62" s="50"/>
      <c r="D62" s="50"/>
      <c r="E62" s="50"/>
      <c r="F62" s="50"/>
      <c r="G62" s="50"/>
      <c r="H62" s="82"/>
      <c r="I62" s="83" t="s">
        <v>43</v>
      </c>
      <c r="J62" s="84"/>
      <c r="K62" s="67">
        <f>(K61/K60)*100</f>
        <v>90.19906365033415</v>
      </c>
      <c r="L62" s="20">
        <f>(L61/L60)*100</f>
        <v>24.247939471152595</v>
      </c>
      <c r="M62" s="67">
        <f>(M61/M60)*100</f>
        <v>45.8638186060208</v>
      </c>
      <c r="N62" s="20"/>
      <c r="O62" s="20">
        <f>(O61/O60)*100</f>
        <v>65.01542730692283</v>
      </c>
      <c r="P62" s="20">
        <f>(P61/P60)*100</f>
        <v>4.634792942682147</v>
      </c>
      <c r="Q62" s="20">
        <f>(Q61/Q60)*100</f>
        <v>14.418195206484368</v>
      </c>
      <c r="R62" s="67"/>
      <c r="S62" s="20">
        <f>(S61/S60)*100</f>
        <v>11.505412298982861</v>
      </c>
      <c r="T62" s="20">
        <f>(T61/T60)*100</f>
        <v>56.016235016710404</v>
      </c>
      <c r="U62" s="20"/>
      <c r="V62" s="20"/>
      <c r="W62" s="1"/>
    </row>
    <row r="63" spans="1:23" ht="23.25" customHeight="1">
      <c r="A63" s="2"/>
      <c r="B63" s="17"/>
      <c r="C63" s="50"/>
      <c r="D63" s="51"/>
      <c r="E63" s="51"/>
      <c r="F63" s="51"/>
      <c r="G63" s="51"/>
      <c r="H63" s="83"/>
      <c r="I63" s="83"/>
      <c r="J63" s="8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"/>
    </row>
    <row r="64" spans="1:23" ht="23.25" customHeight="1">
      <c r="A64" s="2"/>
      <c r="B64" s="17"/>
      <c r="C64" s="17"/>
      <c r="D64" s="35" t="s">
        <v>44</v>
      </c>
      <c r="E64" s="17"/>
      <c r="F64" s="17"/>
      <c r="G64" s="35"/>
      <c r="H64" s="82"/>
      <c r="I64" s="83" t="s">
        <v>62</v>
      </c>
      <c r="J64" s="84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 customHeight="1">
      <c r="A65" s="2"/>
      <c r="B65" s="17"/>
      <c r="C65" s="17"/>
      <c r="D65" s="17"/>
      <c r="E65" s="17"/>
      <c r="F65" s="17"/>
      <c r="G65" s="17"/>
      <c r="H65" s="82"/>
      <c r="I65" s="83" t="s">
        <v>63</v>
      </c>
      <c r="J65" s="84"/>
      <c r="K65" s="67"/>
      <c r="L65" s="67"/>
      <c r="M65" s="67"/>
      <c r="N65" s="20"/>
      <c r="O65" s="20"/>
      <c r="P65" s="67"/>
      <c r="Q65" s="67"/>
      <c r="R65" s="67"/>
      <c r="S65" s="67"/>
      <c r="T65" s="20"/>
      <c r="U65" s="20"/>
      <c r="V65" s="20"/>
      <c r="W65" s="1"/>
    </row>
    <row r="66" spans="1:23" ht="23.25" customHeight="1">
      <c r="A66" s="2"/>
      <c r="B66" s="17"/>
      <c r="C66" s="17"/>
      <c r="D66" s="17"/>
      <c r="E66" s="17"/>
      <c r="F66" s="17"/>
      <c r="G66" s="17"/>
      <c r="H66" s="82"/>
      <c r="I66" s="83" t="s">
        <v>41</v>
      </c>
      <c r="J66" s="84"/>
      <c r="K66" s="67">
        <f aca="true" t="shared" si="8" ref="K66:M67">+K72+K101+K123</f>
        <v>69952.5</v>
      </c>
      <c r="L66" s="67">
        <f t="shared" si="8"/>
        <v>30768.800000000003</v>
      </c>
      <c r="M66" s="67">
        <f t="shared" si="8"/>
        <v>26488.199999999997</v>
      </c>
      <c r="N66" s="20">
        <f>+N71+N86+N126</f>
        <v>0</v>
      </c>
      <c r="O66" s="20">
        <f>SUM(K66:N66)</f>
        <v>127209.5</v>
      </c>
      <c r="P66" s="67">
        <f>+P72+P101+P123</f>
        <v>7657.3</v>
      </c>
      <c r="Q66" s="67">
        <f>+Q72+Q101+Q123</f>
        <v>18061.899999999998</v>
      </c>
      <c r="R66" s="67">
        <f>+R71+R86+R126</f>
        <v>0</v>
      </c>
      <c r="S66" s="67">
        <f>+P66+Q66</f>
        <v>25719.199999999997</v>
      </c>
      <c r="T66" s="20">
        <f>+S66+O66</f>
        <v>152928.7</v>
      </c>
      <c r="U66" s="20">
        <f>(O66/T66)*100</f>
        <v>83.18222805791194</v>
      </c>
      <c r="V66" s="20">
        <f>(S66/T66)*100</f>
        <v>16.81777194208804</v>
      </c>
      <c r="W66" s="1"/>
    </row>
    <row r="67" spans="1:23" ht="23.25" customHeight="1">
      <c r="A67" s="2"/>
      <c r="B67" s="17"/>
      <c r="C67" s="17"/>
      <c r="D67" s="17"/>
      <c r="E67" s="17"/>
      <c r="F67" s="17"/>
      <c r="G67" s="17"/>
      <c r="H67" s="82"/>
      <c r="I67" s="83" t="s">
        <v>42</v>
      </c>
      <c r="J67" s="84"/>
      <c r="K67" s="67">
        <f t="shared" si="8"/>
        <v>63096.5</v>
      </c>
      <c r="L67" s="67">
        <f t="shared" si="8"/>
        <v>7460.8</v>
      </c>
      <c r="M67" s="67">
        <f t="shared" si="8"/>
        <v>12148.5</v>
      </c>
      <c r="N67" s="20">
        <f>+N72+N87+N127</f>
        <v>0</v>
      </c>
      <c r="O67" s="20">
        <f>SUM(K67:N67)</f>
        <v>82705.8</v>
      </c>
      <c r="P67" s="67">
        <f>+P73+P102+P124</f>
        <v>354.9</v>
      </c>
      <c r="Q67" s="67">
        <f>+Q73+Q102+Q124</f>
        <v>2604.2</v>
      </c>
      <c r="R67" s="67">
        <f>+R72+R87+R127</f>
        <v>0</v>
      </c>
      <c r="S67" s="67">
        <f>+P67+Q67</f>
        <v>2959.1</v>
      </c>
      <c r="T67" s="20">
        <f>+S67+O67</f>
        <v>85664.90000000001</v>
      </c>
      <c r="U67" s="20">
        <f>(O67/T67)*100</f>
        <v>96.54572642937772</v>
      </c>
      <c r="V67" s="20">
        <f>(S67/T67)*100</f>
        <v>3.454273570622273</v>
      </c>
      <c r="W67" s="1"/>
    </row>
    <row r="68" spans="1:23" ht="23.25" customHeight="1">
      <c r="A68" s="2"/>
      <c r="B68" s="17"/>
      <c r="C68" s="17"/>
      <c r="D68" s="17"/>
      <c r="E68" s="17"/>
      <c r="F68" s="17"/>
      <c r="G68" s="17"/>
      <c r="H68" s="82"/>
      <c r="I68" s="83" t="s">
        <v>43</v>
      </c>
      <c r="J68" s="84"/>
      <c r="K68" s="67">
        <f>(K67/K66)*100</f>
        <v>90.19906365033415</v>
      </c>
      <c r="L68" s="20">
        <f>(L67/L66)*100</f>
        <v>24.247939471152595</v>
      </c>
      <c r="M68" s="67">
        <f>(M67/M66)*100</f>
        <v>45.8638186060208</v>
      </c>
      <c r="N68" s="20"/>
      <c r="O68" s="20">
        <f>(O67/O66)*100</f>
        <v>65.01542730692283</v>
      </c>
      <c r="P68" s="67">
        <f>(P67/P66)*100</f>
        <v>4.634792942682147</v>
      </c>
      <c r="Q68" s="67">
        <f>(Q67/Q66)*100</f>
        <v>14.418195206484368</v>
      </c>
      <c r="R68" s="67"/>
      <c r="S68" s="20">
        <f>(S67/S66)*100</f>
        <v>11.505412298982861</v>
      </c>
      <c r="T68" s="20">
        <f>(T67/T66)*100</f>
        <v>56.016235016710404</v>
      </c>
      <c r="U68" s="20"/>
      <c r="V68" s="20"/>
      <c r="W68" s="1"/>
    </row>
    <row r="69" spans="1:23" ht="23.25" customHeight="1">
      <c r="A69" s="2"/>
      <c r="B69" s="17"/>
      <c r="C69" s="17"/>
      <c r="D69" s="17"/>
      <c r="E69" s="17"/>
      <c r="F69" s="17"/>
      <c r="G69" s="17"/>
      <c r="H69" s="82"/>
      <c r="I69" s="83"/>
      <c r="J69" s="84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 customHeight="1">
      <c r="A70" s="2"/>
      <c r="B70" s="17"/>
      <c r="C70" s="17"/>
      <c r="D70" s="17"/>
      <c r="E70" s="17"/>
      <c r="F70" s="79" t="s">
        <v>53</v>
      </c>
      <c r="G70" s="17"/>
      <c r="H70" s="82"/>
      <c r="I70" s="83" t="s">
        <v>69</v>
      </c>
      <c r="J70" s="84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 customHeight="1">
      <c r="A71" s="2"/>
      <c r="B71" s="17"/>
      <c r="C71" s="17"/>
      <c r="D71" s="17"/>
      <c r="E71" s="17"/>
      <c r="F71" s="17"/>
      <c r="G71" s="17"/>
      <c r="H71" s="82"/>
      <c r="I71" s="83" t="s">
        <v>68</v>
      </c>
      <c r="J71" s="84"/>
      <c r="K71" s="67">
        <f>+K77+K82</f>
        <v>0</v>
      </c>
      <c r="L71" s="67">
        <f>+L77+L82</f>
        <v>0</v>
      </c>
      <c r="M71" s="67">
        <f>+M77+M82</f>
        <v>0</v>
      </c>
      <c r="N71" s="20">
        <f>+N81+N76</f>
        <v>0</v>
      </c>
      <c r="O71" s="20">
        <f>SUM(K71:N71)</f>
        <v>0</v>
      </c>
      <c r="P71" s="67">
        <f aca="true" t="shared" si="9" ref="P71:Q73">+P77+P82</f>
        <v>0</v>
      </c>
      <c r="Q71" s="67">
        <f t="shared" si="9"/>
        <v>0</v>
      </c>
      <c r="R71" s="67">
        <f>+R81+R76</f>
        <v>0</v>
      </c>
      <c r="S71" s="20">
        <f>P71+Q71+R71</f>
        <v>0</v>
      </c>
      <c r="T71" s="20">
        <f>+S71+O71</f>
        <v>0</v>
      </c>
      <c r="U71" s="20"/>
      <c r="V71" s="20"/>
      <c r="W71" s="1"/>
    </row>
    <row r="72" spans="1:23" ht="23.25" customHeight="1">
      <c r="A72" s="2"/>
      <c r="B72" s="50"/>
      <c r="C72" s="17"/>
      <c r="D72" s="17"/>
      <c r="E72" s="17"/>
      <c r="F72" s="17"/>
      <c r="G72" s="17"/>
      <c r="H72" s="82"/>
      <c r="I72" s="83" t="s">
        <v>41</v>
      </c>
      <c r="J72" s="84"/>
      <c r="K72" s="67">
        <f aca="true" t="shared" si="10" ref="K72:M73">+K78+K83</f>
        <v>3370.9</v>
      </c>
      <c r="L72" s="67">
        <f t="shared" si="10"/>
        <v>1222</v>
      </c>
      <c r="M72" s="67">
        <f t="shared" si="10"/>
        <v>1250.3</v>
      </c>
      <c r="N72" s="20">
        <f>+N82+N77</f>
        <v>0</v>
      </c>
      <c r="O72" s="20">
        <f>SUM(K72:N72)</f>
        <v>5843.2</v>
      </c>
      <c r="P72" s="67">
        <f t="shared" si="9"/>
        <v>0</v>
      </c>
      <c r="Q72" s="67">
        <f t="shared" si="9"/>
        <v>776.1</v>
      </c>
      <c r="R72" s="67">
        <f>+R82+R77</f>
        <v>0</v>
      </c>
      <c r="S72" s="20">
        <f>P72+Q72+R72</f>
        <v>776.1</v>
      </c>
      <c r="T72" s="20">
        <f>+S72+O72</f>
        <v>6619.3</v>
      </c>
      <c r="U72" s="20">
        <f>(O72/T72)*100</f>
        <v>88.27519526233891</v>
      </c>
      <c r="V72" s="20">
        <f>(S72/T72)*100</f>
        <v>11.724804737661081</v>
      </c>
      <c r="W72" s="1"/>
    </row>
    <row r="73" spans="1:23" ht="23.25" customHeight="1">
      <c r="A73" s="2"/>
      <c r="B73" s="17"/>
      <c r="C73" s="17"/>
      <c r="D73" s="17"/>
      <c r="E73" s="17"/>
      <c r="F73" s="17"/>
      <c r="G73" s="17"/>
      <c r="H73" s="82"/>
      <c r="I73" s="83" t="s">
        <v>42</v>
      </c>
      <c r="J73" s="84"/>
      <c r="K73" s="67">
        <f t="shared" si="10"/>
        <v>3032.7</v>
      </c>
      <c r="L73" s="67">
        <f t="shared" si="10"/>
        <v>373</v>
      </c>
      <c r="M73" s="67">
        <f t="shared" si="10"/>
        <v>607.4</v>
      </c>
      <c r="N73" s="20">
        <f>+N83+N78</f>
        <v>0</v>
      </c>
      <c r="O73" s="20">
        <f>SUM(K73:N73)</f>
        <v>4013.1</v>
      </c>
      <c r="P73" s="67">
        <f t="shared" si="9"/>
        <v>0</v>
      </c>
      <c r="Q73" s="67">
        <f t="shared" si="9"/>
        <v>0</v>
      </c>
      <c r="R73" s="67">
        <f>+R83+R78</f>
        <v>0</v>
      </c>
      <c r="S73" s="20">
        <f>SUM(P73:R73)</f>
        <v>0</v>
      </c>
      <c r="T73" s="20">
        <f>+S73+O73</f>
        <v>4013.1</v>
      </c>
      <c r="U73" s="20">
        <f>(O73/T73)*100</f>
        <v>100</v>
      </c>
      <c r="V73" s="20">
        <f>(S73/T73)*100</f>
        <v>0</v>
      </c>
      <c r="W73" s="1"/>
    </row>
    <row r="74" spans="1:23" ht="23.25" customHeight="1">
      <c r="A74" s="2"/>
      <c r="B74" s="17"/>
      <c r="C74" s="17"/>
      <c r="D74" s="17"/>
      <c r="E74" s="17"/>
      <c r="F74" s="17"/>
      <c r="G74" s="17"/>
      <c r="H74" s="82"/>
      <c r="I74" s="83" t="s">
        <v>43</v>
      </c>
      <c r="J74" s="84"/>
      <c r="K74" s="67">
        <f>(K73/K72)*100</f>
        <v>89.967071108606</v>
      </c>
      <c r="L74" s="20">
        <f>(L73/L72)*100</f>
        <v>30.523731587561375</v>
      </c>
      <c r="M74" s="67">
        <f>(M73/M72)*100</f>
        <v>48.580340718227625</v>
      </c>
      <c r="N74" s="20"/>
      <c r="O74" s="20">
        <f>(O73/O72)*100</f>
        <v>68.67983296823658</v>
      </c>
      <c r="P74" s="67"/>
      <c r="Q74" s="67">
        <f>(Q73/Q72)*100</f>
        <v>0</v>
      </c>
      <c r="R74" s="67"/>
      <c r="S74" s="20">
        <f>(S73/S72)*100</f>
        <v>0</v>
      </c>
      <c r="T74" s="20">
        <f>(T73/T72)*100</f>
        <v>60.62725665855906</v>
      </c>
      <c r="U74" s="20"/>
      <c r="V74" s="20"/>
      <c r="W74" s="1"/>
    </row>
    <row r="75" spans="1:23" ht="23.25" customHeight="1">
      <c r="A75" s="2"/>
      <c r="B75" s="17"/>
      <c r="C75" s="17"/>
      <c r="D75" s="17"/>
      <c r="E75" s="17"/>
      <c r="F75" s="17"/>
      <c r="G75" s="17"/>
      <c r="H75" s="82"/>
      <c r="I75" s="83"/>
      <c r="J75" s="84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 customHeight="1">
      <c r="A76" s="2"/>
      <c r="B76" s="17"/>
      <c r="C76" s="17"/>
      <c r="D76" s="17"/>
      <c r="E76" s="17"/>
      <c r="F76" s="17"/>
      <c r="G76" s="79" t="s">
        <v>45</v>
      </c>
      <c r="H76" s="82"/>
      <c r="I76" s="83" t="s">
        <v>70</v>
      </c>
      <c r="J76" s="84"/>
      <c r="K76" s="67"/>
      <c r="L76" s="20"/>
      <c r="M76" s="67"/>
      <c r="N76" s="20"/>
      <c r="O76" s="20"/>
      <c r="P76" s="67"/>
      <c r="Q76" s="67"/>
      <c r="R76" s="67"/>
      <c r="S76" s="20"/>
      <c r="T76" s="20"/>
      <c r="U76" s="20"/>
      <c r="V76" s="20"/>
      <c r="W76" s="1"/>
    </row>
    <row r="77" spans="1:23" ht="23.25" customHeight="1">
      <c r="A77" s="2"/>
      <c r="B77" s="17"/>
      <c r="C77" s="50"/>
      <c r="D77" s="51"/>
      <c r="E77" s="51"/>
      <c r="F77" s="17"/>
      <c r="G77" s="17"/>
      <c r="H77" s="82"/>
      <c r="I77" s="83" t="s">
        <v>71</v>
      </c>
      <c r="J77" s="84"/>
      <c r="K77" s="67"/>
      <c r="L77" s="20"/>
      <c r="M77" s="67"/>
      <c r="N77" s="20"/>
      <c r="O77" s="20"/>
      <c r="P77" s="67"/>
      <c r="Q77" s="67"/>
      <c r="R77" s="67"/>
      <c r="S77" s="20"/>
      <c r="T77" s="20"/>
      <c r="U77" s="20"/>
      <c r="V77" s="20"/>
      <c r="W77" s="1"/>
    </row>
    <row r="78" spans="1:23" ht="23.25" customHeight="1">
      <c r="A78" s="2"/>
      <c r="B78" s="17"/>
      <c r="C78" s="17"/>
      <c r="D78" s="17"/>
      <c r="E78" s="17"/>
      <c r="F78" s="17"/>
      <c r="G78" s="17"/>
      <c r="H78" s="82"/>
      <c r="I78" s="83" t="s">
        <v>41</v>
      </c>
      <c r="J78" s="84"/>
      <c r="K78" s="67">
        <v>3370.9</v>
      </c>
      <c r="L78" s="20">
        <v>1222</v>
      </c>
      <c r="M78" s="67">
        <v>1250.3</v>
      </c>
      <c r="N78" s="20"/>
      <c r="O78" s="20">
        <f>SUM(K78:N78)</f>
        <v>5843.2</v>
      </c>
      <c r="P78" s="67"/>
      <c r="Q78" s="67"/>
      <c r="R78" s="67"/>
      <c r="S78" s="20">
        <f>P78+Q78+R78</f>
        <v>0</v>
      </c>
      <c r="T78" s="20">
        <f>+S78+O78</f>
        <v>5843.2</v>
      </c>
      <c r="U78" s="20">
        <f>(O78/T78)*100</f>
        <v>100</v>
      </c>
      <c r="V78" s="20">
        <f>(S78/T78)*100</f>
        <v>0</v>
      </c>
      <c r="W78" s="1"/>
    </row>
    <row r="79" spans="1:23" ht="23.25" customHeight="1">
      <c r="A79" s="2"/>
      <c r="B79" s="17"/>
      <c r="C79" s="17"/>
      <c r="D79" s="17"/>
      <c r="E79" s="17"/>
      <c r="F79" s="50"/>
      <c r="G79" s="17"/>
      <c r="H79" s="82"/>
      <c r="I79" s="83" t="s">
        <v>42</v>
      </c>
      <c r="J79" s="84"/>
      <c r="K79" s="67">
        <v>3032.7</v>
      </c>
      <c r="L79" s="20">
        <v>373</v>
      </c>
      <c r="M79" s="67">
        <v>607.4</v>
      </c>
      <c r="N79" s="20"/>
      <c r="O79" s="20">
        <f>SUM(K79:N79)</f>
        <v>4013.1</v>
      </c>
      <c r="P79" s="67"/>
      <c r="Q79" s="67"/>
      <c r="R79" s="67"/>
      <c r="S79" s="20">
        <f>SUM(P79:R79)</f>
        <v>0</v>
      </c>
      <c r="T79" s="20">
        <f>+S79+O79</f>
        <v>4013.1</v>
      </c>
      <c r="U79" s="20">
        <f>(O79/T79)*100</f>
        <v>100</v>
      </c>
      <c r="V79" s="20">
        <f>(S79/T79)*100</f>
        <v>0</v>
      </c>
      <c r="W79" s="1"/>
    </row>
    <row r="80" spans="1:23" ht="23.25" customHeight="1">
      <c r="A80" s="2"/>
      <c r="B80" s="17"/>
      <c r="C80" s="17"/>
      <c r="D80" s="17"/>
      <c r="E80" s="17"/>
      <c r="F80" s="17"/>
      <c r="G80" s="50"/>
      <c r="H80" s="83"/>
      <c r="I80" s="83" t="s">
        <v>43</v>
      </c>
      <c r="J80" s="84"/>
      <c r="K80" s="18">
        <f>(K79/K78)*100</f>
        <v>89.967071108606</v>
      </c>
      <c r="L80" s="18">
        <f>(L79/L78)*100</f>
        <v>30.523731587561375</v>
      </c>
      <c r="M80" s="18">
        <f>(M79/M78)*100</f>
        <v>48.580340718227625</v>
      </c>
      <c r="N80" s="18"/>
      <c r="O80" s="18">
        <f>(O79/O78)*100</f>
        <v>68.67983296823658</v>
      </c>
      <c r="P80" s="18"/>
      <c r="Q80" s="18"/>
      <c r="R80" s="18"/>
      <c r="S80" s="18"/>
      <c r="T80" s="18">
        <f>(T79/T78)*100</f>
        <v>68.67983296823658</v>
      </c>
      <c r="U80" s="18"/>
      <c r="V80" s="18"/>
      <c r="W80" s="1"/>
    </row>
    <row r="81" spans="1:23" ht="23.25" customHeight="1">
      <c r="A81" s="2"/>
      <c r="B81" s="59"/>
      <c r="C81" s="17"/>
      <c r="D81" s="17"/>
      <c r="E81" s="17"/>
      <c r="F81" s="17"/>
      <c r="G81" s="17"/>
      <c r="H81" s="82"/>
      <c r="I81" s="83"/>
      <c r="J81" s="84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 customHeight="1">
      <c r="A82" s="2"/>
      <c r="B82" s="50"/>
      <c r="C82" s="17"/>
      <c r="D82" s="17"/>
      <c r="E82" s="17"/>
      <c r="F82" s="17"/>
      <c r="G82" s="35" t="s">
        <v>50</v>
      </c>
      <c r="H82" s="82"/>
      <c r="I82" s="83" t="s">
        <v>61</v>
      </c>
      <c r="J82" s="84"/>
      <c r="K82" s="67"/>
      <c r="L82" s="20"/>
      <c r="M82" s="67"/>
      <c r="N82" s="20"/>
      <c r="O82" s="20"/>
      <c r="P82" s="67"/>
      <c r="Q82" s="67"/>
      <c r="R82" s="67"/>
      <c r="S82" s="20"/>
      <c r="T82" s="20"/>
      <c r="U82" s="20"/>
      <c r="V82" s="20"/>
      <c r="W82" s="1"/>
    </row>
    <row r="83" spans="1:23" ht="23.25" customHeight="1">
      <c r="A83" s="2"/>
      <c r="B83" s="50"/>
      <c r="C83" s="17"/>
      <c r="D83" s="17"/>
      <c r="E83" s="17"/>
      <c r="F83" s="17"/>
      <c r="G83" s="17"/>
      <c r="H83" s="82"/>
      <c r="I83" s="83" t="s">
        <v>41</v>
      </c>
      <c r="J83" s="84"/>
      <c r="K83" s="67"/>
      <c r="L83" s="20"/>
      <c r="M83" s="67"/>
      <c r="N83" s="20"/>
      <c r="O83" s="20">
        <f>SUM(K83:N83)</f>
        <v>0</v>
      </c>
      <c r="P83" s="67"/>
      <c r="Q83" s="67">
        <v>776.1</v>
      </c>
      <c r="R83" s="67"/>
      <c r="S83" s="20">
        <f>P83+Q83+R83</f>
        <v>776.1</v>
      </c>
      <c r="T83" s="20">
        <f>+S83+O83</f>
        <v>776.1</v>
      </c>
      <c r="U83" s="20">
        <f>(O83/T83)*100</f>
        <v>0</v>
      </c>
      <c r="V83" s="20">
        <f>(S83/T83)*100</f>
        <v>100</v>
      </c>
      <c r="W83" s="1"/>
    </row>
    <row r="84" spans="1:23" ht="23.25" customHeight="1">
      <c r="A84" s="2"/>
      <c r="B84" s="50"/>
      <c r="C84" s="17"/>
      <c r="D84" s="17"/>
      <c r="E84" s="17"/>
      <c r="F84" s="17"/>
      <c r="G84" s="17"/>
      <c r="H84" s="82"/>
      <c r="I84" s="83" t="s">
        <v>42</v>
      </c>
      <c r="J84" s="84"/>
      <c r="K84" s="18"/>
      <c r="L84" s="18"/>
      <c r="M84" s="18"/>
      <c r="N84" s="18"/>
      <c r="O84" s="18">
        <f>SUM(K84:N84)</f>
        <v>0</v>
      </c>
      <c r="P84" s="18"/>
      <c r="Q84" s="18"/>
      <c r="R84" s="18"/>
      <c r="S84" s="18"/>
      <c r="T84" s="18"/>
      <c r="U84" s="18"/>
      <c r="V84" s="18"/>
      <c r="W84" s="1"/>
    </row>
    <row r="85" spans="1:23" ht="23.25" customHeight="1">
      <c r="A85" s="2"/>
      <c r="B85" s="50"/>
      <c r="C85" s="17"/>
      <c r="D85" s="17"/>
      <c r="E85" s="17"/>
      <c r="F85" s="17"/>
      <c r="G85" s="17"/>
      <c r="H85" s="82"/>
      <c r="I85" s="83" t="s">
        <v>43</v>
      </c>
      <c r="J85" s="84"/>
      <c r="K85" s="67"/>
      <c r="L85" s="20"/>
      <c r="M85" s="67"/>
      <c r="N85" s="20"/>
      <c r="O85" s="20"/>
      <c r="P85" s="67"/>
      <c r="Q85" s="67">
        <f>(Q84/Q83)*100</f>
        <v>0</v>
      </c>
      <c r="R85" s="67"/>
      <c r="S85" s="20">
        <f>(S84/S83)*100</f>
        <v>0</v>
      </c>
      <c r="T85" s="20">
        <f>(T84/T83)*100</f>
        <v>0</v>
      </c>
      <c r="U85" s="20"/>
      <c r="V85" s="20"/>
      <c r="W85" s="1"/>
    </row>
    <row r="86" spans="1:23" ht="23.25" customHeight="1">
      <c r="A86" s="2"/>
      <c r="B86" s="50"/>
      <c r="C86" s="35"/>
      <c r="D86" s="35"/>
      <c r="E86" s="35"/>
      <c r="F86" s="78"/>
      <c r="G86" s="17"/>
      <c r="H86" s="82"/>
      <c r="I86" s="83"/>
      <c r="J86" s="84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 customHeight="1">
      <c r="A87" s="2"/>
      <c r="B87" s="50"/>
      <c r="C87" s="17"/>
      <c r="D87" s="17"/>
      <c r="E87" s="17"/>
      <c r="F87" s="17"/>
      <c r="G87" s="17"/>
      <c r="H87" s="82"/>
      <c r="I87" s="88"/>
      <c r="J87" s="84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1"/>
    </row>
    <row r="88" spans="1:23" ht="23.25" customHeight="1">
      <c r="A88" s="2"/>
      <c r="B88" s="50"/>
      <c r="C88" s="51"/>
      <c r="D88" s="51"/>
      <c r="E88" s="51"/>
      <c r="F88" s="35"/>
      <c r="G88" s="35"/>
      <c r="H88" s="82"/>
      <c r="I88" s="83"/>
      <c r="J88" s="84"/>
      <c r="K88" s="20"/>
      <c r="L88" s="20"/>
      <c r="M88" s="20"/>
      <c r="N88" s="23"/>
      <c r="O88" s="23"/>
      <c r="P88" s="20"/>
      <c r="Q88" s="20"/>
      <c r="R88" s="20"/>
      <c r="S88" s="20"/>
      <c r="T88" s="20"/>
      <c r="U88" s="23"/>
      <c r="V88" s="20"/>
      <c r="W88" s="1"/>
    </row>
    <row r="89" spans="1:23" ht="23.25" customHeight="1">
      <c r="A89" s="2"/>
      <c r="B89" s="50"/>
      <c r="C89" s="50"/>
      <c r="D89" s="50"/>
      <c r="E89" s="50"/>
      <c r="F89" s="17"/>
      <c r="G89" s="17"/>
      <c r="H89" s="82"/>
      <c r="I89" s="83"/>
      <c r="J89" s="84"/>
      <c r="K89" s="19"/>
      <c r="L89" s="20"/>
      <c r="M89" s="21"/>
      <c r="N89" s="23"/>
      <c r="O89" s="23"/>
      <c r="P89" s="24"/>
      <c r="Q89" s="19"/>
      <c r="R89" s="65"/>
      <c r="S89" s="23"/>
      <c r="T89" s="23"/>
      <c r="U89" s="23"/>
      <c r="V89" s="20"/>
      <c r="W89" s="1"/>
    </row>
    <row r="90" spans="1:23" ht="23.25" customHeight="1">
      <c r="A90" s="2"/>
      <c r="B90" s="60"/>
      <c r="C90" s="60"/>
      <c r="D90" s="60"/>
      <c r="E90" s="60"/>
      <c r="F90" s="60"/>
      <c r="G90" s="60"/>
      <c r="H90" s="93"/>
      <c r="I90" s="91"/>
      <c r="J90" s="94"/>
      <c r="K90" s="69"/>
      <c r="L90" s="70"/>
      <c r="M90" s="69"/>
      <c r="N90" s="70"/>
      <c r="O90" s="70"/>
      <c r="P90" s="69"/>
      <c r="Q90" s="69"/>
      <c r="R90" s="69"/>
      <c r="S90" s="70"/>
      <c r="T90" s="70"/>
      <c r="U90" s="70"/>
      <c r="V90" s="70"/>
      <c r="W90" s="1"/>
    </row>
    <row r="91" spans="1:23" ht="23.2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 customHeight="1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75</v>
      </c>
      <c r="W92" s="1"/>
    </row>
    <row r="93" spans="1:23" ht="23.25" customHeight="1">
      <c r="A93" s="1"/>
      <c r="B93" s="61" t="s">
        <v>34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36</v>
      </c>
      <c r="U93" s="11"/>
      <c r="V93" s="13"/>
      <c r="W93" s="1"/>
    </row>
    <row r="94" spans="1:23" ht="23.25" customHeight="1">
      <c r="A94" s="1"/>
      <c r="B94" s="14" t="s">
        <v>35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 customHeight="1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 customHeight="1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 customHeight="1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 customHeight="1">
      <c r="A98" s="2"/>
      <c r="B98" s="50"/>
      <c r="C98" s="50"/>
      <c r="D98" s="50"/>
      <c r="E98" s="50"/>
      <c r="F98" s="50"/>
      <c r="G98" s="50"/>
      <c r="H98" s="82"/>
      <c r="I98" s="83"/>
      <c r="J98" s="84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 customHeight="1">
      <c r="A99" s="2"/>
      <c r="B99" s="35" t="s">
        <v>51</v>
      </c>
      <c r="C99" s="77" t="s">
        <v>47</v>
      </c>
      <c r="D99" s="35" t="s">
        <v>44</v>
      </c>
      <c r="E99" s="17"/>
      <c r="F99" s="35" t="s">
        <v>54</v>
      </c>
      <c r="G99" s="81"/>
      <c r="H99" s="83"/>
      <c r="I99" s="83" t="s">
        <v>72</v>
      </c>
      <c r="J99" s="8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"/>
    </row>
    <row r="100" spans="1:23" ht="23.25" customHeight="1">
      <c r="A100" s="2"/>
      <c r="B100" s="17"/>
      <c r="C100" s="17"/>
      <c r="D100" s="17"/>
      <c r="E100" s="17"/>
      <c r="F100" s="17"/>
      <c r="G100" s="50"/>
      <c r="H100" s="83"/>
      <c r="I100" s="83" t="s">
        <v>73</v>
      </c>
      <c r="J100" s="8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"/>
    </row>
    <row r="101" spans="1:23" ht="23.25" customHeight="1">
      <c r="A101" s="2"/>
      <c r="B101" s="17"/>
      <c r="C101" s="17"/>
      <c r="D101" s="17"/>
      <c r="E101" s="17"/>
      <c r="F101" s="17"/>
      <c r="G101" s="50"/>
      <c r="H101" s="82"/>
      <c r="I101" s="83" t="s">
        <v>41</v>
      </c>
      <c r="J101" s="84"/>
      <c r="K101" s="67">
        <f aca="true" t="shared" si="11" ref="K101:M102">+K107+K112+K117</f>
        <v>45547</v>
      </c>
      <c r="L101" s="67">
        <f t="shared" si="11"/>
        <v>22977.2</v>
      </c>
      <c r="M101" s="67">
        <f t="shared" si="11"/>
        <v>16837.5</v>
      </c>
      <c r="N101" s="18"/>
      <c r="O101" s="18">
        <f>SUM(K101:N101)</f>
        <v>85361.7</v>
      </c>
      <c r="P101" s="67">
        <f>+P107+P112+P117</f>
        <v>7657.3</v>
      </c>
      <c r="Q101" s="67">
        <f>+Q107+Q112+Q117</f>
        <v>16561.5</v>
      </c>
      <c r="R101" s="18"/>
      <c r="S101" s="18">
        <f>P101+Q101+R101</f>
        <v>24218.8</v>
      </c>
      <c r="T101" s="18">
        <f>+S101+O101</f>
        <v>109580.5</v>
      </c>
      <c r="U101" s="18">
        <f>(O101/T101)*100</f>
        <v>77.89862247388906</v>
      </c>
      <c r="V101" s="18">
        <f>(S101/T101)*100</f>
        <v>22.10137752611094</v>
      </c>
      <c r="W101" s="1"/>
    </row>
    <row r="102" spans="1:23" ht="23.25" customHeight="1">
      <c r="A102" s="2"/>
      <c r="B102" s="17"/>
      <c r="C102" s="17"/>
      <c r="D102" s="17"/>
      <c r="E102" s="17"/>
      <c r="F102" s="17"/>
      <c r="G102" s="50"/>
      <c r="H102" s="82"/>
      <c r="I102" s="83" t="s">
        <v>42</v>
      </c>
      <c r="J102" s="84"/>
      <c r="K102" s="67">
        <f t="shared" si="11"/>
        <v>42458.1</v>
      </c>
      <c r="L102" s="67">
        <f t="shared" si="11"/>
        <v>5222.6</v>
      </c>
      <c r="M102" s="67">
        <f t="shared" si="11"/>
        <v>8504</v>
      </c>
      <c r="N102" s="20"/>
      <c r="O102" s="20">
        <f>SUM(K102:N102)</f>
        <v>56184.7</v>
      </c>
      <c r="P102" s="67">
        <f>+P108+P113+P118</f>
        <v>354.9</v>
      </c>
      <c r="Q102" s="67">
        <f>+Q108+Q113+Q118</f>
        <v>2539.7999999999997</v>
      </c>
      <c r="R102" s="67"/>
      <c r="S102" s="20">
        <f>SUM(P102:R102)</f>
        <v>2894.7</v>
      </c>
      <c r="T102" s="20">
        <f>+S102+O102</f>
        <v>59079.399999999994</v>
      </c>
      <c r="U102" s="20">
        <f>(O102/T102)*100</f>
        <v>95.10032261668196</v>
      </c>
      <c r="V102" s="20">
        <f>(S102/T102)*100</f>
        <v>4.899677383318044</v>
      </c>
      <c r="W102" s="1"/>
    </row>
    <row r="103" spans="1:23" ht="23.25" customHeight="1">
      <c r="A103" s="2"/>
      <c r="B103" s="17"/>
      <c r="C103" s="17"/>
      <c r="D103" s="17"/>
      <c r="E103" s="17"/>
      <c r="F103" s="17"/>
      <c r="G103" s="50"/>
      <c r="H103" s="82"/>
      <c r="I103" s="83" t="s">
        <v>43</v>
      </c>
      <c r="J103" s="84"/>
      <c r="K103" s="67">
        <f>(K102/K101)*100</f>
        <v>93.21821415241399</v>
      </c>
      <c r="L103" s="20">
        <f>(L102/L101)*100</f>
        <v>22.729488362376618</v>
      </c>
      <c r="M103" s="67">
        <f>(M102/M101)*100</f>
        <v>50.50631031922791</v>
      </c>
      <c r="N103" s="20"/>
      <c r="O103" s="20">
        <f>(O102/O101)*100</f>
        <v>65.81956544914172</v>
      </c>
      <c r="P103" s="67">
        <f>+P102/P101*100</f>
        <v>4.634792942682147</v>
      </c>
      <c r="Q103" s="67">
        <f>+Q102/Q101*100</f>
        <v>15.33556743048637</v>
      </c>
      <c r="R103" s="67"/>
      <c r="S103" s="67">
        <f>+S102/S101*100</f>
        <v>11.95228500173419</v>
      </c>
      <c r="T103" s="20">
        <f>(T102/T101)*100</f>
        <v>53.91415443441122</v>
      </c>
      <c r="U103" s="20"/>
      <c r="V103" s="20"/>
      <c r="W103" s="1"/>
    </row>
    <row r="104" spans="1:23" ht="23.25" customHeight="1">
      <c r="A104" s="2"/>
      <c r="B104" s="17"/>
      <c r="C104" s="17"/>
      <c r="D104" s="17"/>
      <c r="E104" s="17"/>
      <c r="F104" s="17"/>
      <c r="G104" s="35"/>
      <c r="H104" s="82"/>
      <c r="I104" s="83"/>
      <c r="J104" s="84"/>
      <c r="K104" s="67"/>
      <c r="L104" s="20"/>
      <c r="M104" s="67"/>
      <c r="N104" s="20"/>
      <c r="O104" s="20"/>
      <c r="P104" s="67"/>
      <c r="Q104" s="67"/>
      <c r="R104" s="67"/>
      <c r="S104" s="20"/>
      <c r="T104" s="20"/>
      <c r="U104" s="20"/>
      <c r="V104" s="20"/>
      <c r="W104" s="1"/>
    </row>
    <row r="105" spans="1:23" ht="23.25" customHeight="1">
      <c r="A105" s="2"/>
      <c r="B105" s="17"/>
      <c r="C105" s="17"/>
      <c r="D105" s="17"/>
      <c r="E105" s="17"/>
      <c r="F105" s="35"/>
      <c r="G105" s="81" t="s">
        <v>45</v>
      </c>
      <c r="H105" s="83"/>
      <c r="I105" s="83" t="s">
        <v>70</v>
      </c>
      <c r="J105" s="8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"/>
    </row>
    <row r="106" spans="1:23" ht="23.25" customHeight="1">
      <c r="A106" s="2"/>
      <c r="B106" s="17"/>
      <c r="C106" s="17"/>
      <c r="D106" s="17"/>
      <c r="E106" s="17"/>
      <c r="F106" s="17"/>
      <c r="G106" s="50"/>
      <c r="H106" s="83"/>
      <c r="I106" s="83" t="s">
        <v>71</v>
      </c>
      <c r="J106" s="8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"/>
    </row>
    <row r="107" spans="1:23" ht="23.25" customHeight="1">
      <c r="A107" s="2"/>
      <c r="B107" s="17"/>
      <c r="C107" s="17"/>
      <c r="D107" s="17"/>
      <c r="E107" s="17"/>
      <c r="F107" s="17"/>
      <c r="G107" s="50"/>
      <c r="H107" s="82"/>
      <c r="I107" s="83" t="s">
        <v>41</v>
      </c>
      <c r="J107" s="84"/>
      <c r="K107" s="18">
        <v>45547</v>
      </c>
      <c r="L107" s="18">
        <v>22977.2</v>
      </c>
      <c r="M107" s="18">
        <v>16837.5</v>
      </c>
      <c r="N107" s="18"/>
      <c r="O107" s="18">
        <f>SUM(K107:N107)</f>
        <v>85361.7</v>
      </c>
      <c r="P107" s="18"/>
      <c r="Q107" s="18"/>
      <c r="R107" s="18"/>
      <c r="S107" s="18">
        <f>P107+Q107+R107</f>
        <v>0</v>
      </c>
      <c r="T107" s="18">
        <f>+S107+O107</f>
        <v>85361.7</v>
      </c>
      <c r="U107" s="18">
        <f>(O107/T107)*100</f>
        <v>100</v>
      </c>
      <c r="V107" s="18">
        <f>(S107/T107)*100</f>
        <v>0</v>
      </c>
      <c r="W107" s="1"/>
    </row>
    <row r="108" spans="1:23" ht="23.25" customHeight="1">
      <c r="A108" s="2"/>
      <c r="B108" s="17"/>
      <c r="C108" s="17"/>
      <c r="D108" s="17"/>
      <c r="E108" s="17"/>
      <c r="F108" s="17"/>
      <c r="G108" s="50"/>
      <c r="H108" s="82"/>
      <c r="I108" s="83" t="s">
        <v>42</v>
      </c>
      <c r="J108" s="84"/>
      <c r="K108" s="67">
        <v>42458.1</v>
      </c>
      <c r="L108" s="20">
        <v>5222.6</v>
      </c>
      <c r="M108" s="67">
        <v>8504</v>
      </c>
      <c r="N108" s="20"/>
      <c r="O108" s="20">
        <f>SUM(K108:N108)</f>
        <v>56184.7</v>
      </c>
      <c r="P108" s="67"/>
      <c r="Q108" s="67"/>
      <c r="R108" s="67"/>
      <c r="S108" s="20">
        <f>SUM(P108:R108)</f>
        <v>0</v>
      </c>
      <c r="T108" s="20">
        <f>+S108+O108</f>
        <v>56184.7</v>
      </c>
      <c r="U108" s="20">
        <f>(O108/T108)*100</f>
        <v>100</v>
      </c>
      <c r="V108" s="20">
        <f>(S108/T108)*100</f>
        <v>0</v>
      </c>
      <c r="W108" s="1"/>
    </row>
    <row r="109" spans="1:23" ht="23.25" customHeight="1">
      <c r="A109" s="2"/>
      <c r="B109" s="17"/>
      <c r="C109" s="17"/>
      <c r="D109" s="17"/>
      <c r="E109" s="17"/>
      <c r="F109" s="17"/>
      <c r="G109" s="50"/>
      <c r="H109" s="82"/>
      <c r="I109" s="83" t="s">
        <v>43</v>
      </c>
      <c r="J109" s="84"/>
      <c r="K109" s="67">
        <f>(K108/K107)*100</f>
        <v>93.21821415241399</v>
      </c>
      <c r="L109" s="20">
        <f>(L108/L107)*100</f>
        <v>22.729488362376618</v>
      </c>
      <c r="M109" s="67">
        <f>(M108/M107)*100</f>
        <v>50.50631031922791</v>
      </c>
      <c r="N109" s="20"/>
      <c r="O109" s="20">
        <f>(O108/O107)*100</f>
        <v>65.81956544914172</v>
      </c>
      <c r="P109" s="67"/>
      <c r="Q109" s="67"/>
      <c r="R109" s="67"/>
      <c r="S109" s="20"/>
      <c r="T109" s="20">
        <f>(T108/T107)*100</f>
        <v>65.81956544914172</v>
      </c>
      <c r="U109" s="20"/>
      <c r="V109" s="20"/>
      <c r="W109" s="1"/>
    </row>
    <row r="110" spans="1:23" ht="23.25" customHeight="1">
      <c r="A110" s="2"/>
      <c r="B110" s="17"/>
      <c r="C110" s="17"/>
      <c r="D110" s="17"/>
      <c r="E110" s="17"/>
      <c r="F110" s="17"/>
      <c r="G110" s="35"/>
      <c r="H110" s="82"/>
      <c r="I110" s="83"/>
      <c r="J110" s="84"/>
      <c r="K110" s="67"/>
      <c r="L110" s="20"/>
      <c r="M110" s="67"/>
      <c r="N110" s="20"/>
      <c r="O110" s="20"/>
      <c r="P110" s="67"/>
      <c r="Q110" s="67"/>
      <c r="R110" s="67"/>
      <c r="S110" s="20"/>
      <c r="T110" s="20"/>
      <c r="U110" s="20"/>
      <c r="V110" s="20"/>
      <c r="W110" s="1"/>
    </row>
    <row r="111" spans="1:23" ht="23.25" customHeight="1">
      <c r="A111" s="2"/>
      <c r="B111" s="17"/>
      <c r="C111" s="17"/>
      <c r="D111" s="17"/>
      <c r="E111" s="17"/>
      <c r="F111" s="35"/>
      <c r="G111" s="59" t="s">
        <v>50</v>
      </c>
      <c r="H111" s="82"/>
      <c r="I111" s="83" t="s">
        <v>61</v>
      </c>
      <c r="J111" s="84"/>
      <c r="K111" s="67"/>
      <c r="L111" s="20"/>
      <c r="M111" s="67"/>
      <c r="N111" s="20"/>
      <c r="O111" s="20"/>
      <c r="P111" s="67"/>
      <c r="Q111" s="67"/>
      <c r="R111" s="67"/>
      <c r="S111" s="20"/>
      <c r="T111" s="20"/>
      <c r="U111" s="20"/>
      <c r="V111" s="20"/>
      <c r="W111" s="1"/>
    </row>
    <row r="112" spans="1:23" ht="23.25" customHeight="1">
      <c r="A112" s="2"/>
      <c r="B112" s="50"/>
      <c r="C112" s="51"/>
      <c r="D112" s="51"/>
      <c r="E112" s="51"/>
      <c r="F112" s="17"/>
      <c r="G112" s="50"/>
      <c r="H112" s="82"/>
      <c r="I112" s="83" t="s">
        <v>41</v>
      </c>
      <c r="J112" s="84"/>
      <c r="K112" s="67"/>
      <c r="L112" s="20"/>
      <c r="M112" s="67"/>
      <c r="N112" s="20"/>
      <c r="O112" s="20"/>
      <c r="P112" s="67"/>
      <c r="Q112" s="67">
        <v>15268</v>
      </c>
      <c r="R112" s="67"/>
      <c r="S112" s="20">
        <f>P112+Q112+R112</f>
        <v>15268</v>
      </c>
      <c r="T112" s="20">
        <f>+S112+O112</f>
        <v>15268</v>
      </c>
      <c r="U112" s="20">
        <f>(O112/T112)*100</f>
        <v>0</v>
      </c>
      <c r="V112" s="20">
        <f>(S112/T112)*100</f>
        <v>100</v>
      </c>
      <c r="W112" s="1"/>
    </row>
    <row r="113" spans="1:23" ht="23.25" customHeight="1">
      <c r="A113" s="2"/>
      <c r="B113" s="17"/>
      <c r="C113" s="17"/>
      <c r="D113" s="17"/>
      <c r="E113" s="17"/>
      <c r="F113" s="17"/>
      <c r="G113" s="50"/>
      <c r="H113" s="82"/>
      <c r="I113" s="83" t="s">
        <v>42</v>
      </c>
      <c r="J113" s="84"/>
      <c r="K113" s="67"/>
      <c r="L113" s="20"/>
      <c r="M113" s="67"/>
      <c r="N113" s="20"/>
      <c r="O113" s="20"/>
      <c r="P113" s="67"/>
      <c r="Q113" s="67">
        <v>2235.7</v>
      </c>
      <c r="R113" s="67"/>
      <c r="S113" s="20">
        <f>SUM(P113:R113)</f>
        <v>2235.7</v>
      </c>
      <c r="T113" s="20">
        <f>+S113+O113</f>
        <v>2235.7</v>
      </c>
      <c r="U113" s="20">
        <f>(O113/T113)*100</f>
        <v>0</v>
      </c>
      <c r="V113" s="20">
        <f>(S113/T113)*100</f>
        <v>100</v>
      </c>
      <c r="W113" s="1"/>
    </row>
    <row r="114" spans="1:23" ht="23.25" customHeight="1">
      <c r="A114" s="2"/>
      <c r="B114" s="17"/>
      <c r="C114" s="17"/>
      <c r="D114" s="17"/>
      <c r="E114" s="17"/>
      <c r="F114" s="17"/>
      <c r="G114" s="50"/>
      <c r="H114" s="82"/>
      <c r="I114" s="83" t="s">
        <v>43</v>
      </c>
      <c r="J114" s="84"/>
      <c r="K114" s="67"/>
      <c r="L114" s="20"/>
      <c r="M114" s="67"/>
      <c r="N114" s="20"/>
      <c r="O114" s="20"/>
      <c r="P114" s="67"/>
      <c r="Q114" s="67">
        <f>(Q113/Q112)*100</f>
        <v>14.643044275609116</v>
      </c>
      <c r="R114" s="67"/>
      <c r="S114" s="20">
        <f>(S113/S112)*100</f>
        <v>14.643044275609116</v>
      </c>
      <c r="T114" s="20">
        <f>(T113/T112)*100</f>
        <v>14.643044275609116</v>
      </c>
      <c r="U114" s="20"/>
      <c r="V114" s="20"/>
      <c r="W114" s="1"/>
    </row>
    <row r="115" spans="1:23" ht="23.25" customHeight="1">
      <c r="A115" s="2"/>
      <c r="B115" s="17"/>
      <c r="C115" s="17"/>
      <c r="D115" s="17"/>
      <c r="E115" s="17"/>
      <c r="F115" s="17"/>
      <c r="G115" s="17"/>
      <c r="H115" s="82"/>
      <c r="I115" s="83"/>
      <c r="J115" s="84"/>
      <c r="K115" s="67"/>
      <c r="L115" s="20"/>
      <c r="M115" s="67"/>
      <c r="N115" s="20"/>
      <c r="O115" s="20"/>
      <c r="P115" s="67"/>
      <c r="Q115" s="67"/>
      <c r="R115" s="67"/>
      <c r="S115" s="20"/>
      <c r="T115" s="20"/>
      <c r="U115" s="20"/>
      <c r="V115" s="20"/>
      <c r="W115" s="1"/>
    </row>
    <row r="116" spans="1:23" ht="23.25" customHeight="1">
      <c r="A116" s="2"/>
      <c r="B116" s="17"/>
      <c r="C116" s="17"/>
      <c r="D116" s="17"/>
      <c r="E116" s="17"/>
      <c r="F116" s="17"/>
      <c r="G116" s="35" t="s">
        <v>55</v>
      </c>
      <c r="H116" s="82"/>
      <c r="I116" s="83" t="s">
        <v>60</v>
      </c>
      <c r="J116" s="84"/>
      <c r="K116" s="67"/>
      <c r="L116" s="20"/>
      <c r="M116" s="67"/>
      <c r="N116" s="20"/>
      <c r="O116" s="20"/>
      <c r="P116" s="67"/>
      <c r="Q116" s="67"/>
      <c r="R116" s="67"/>
      <c r="S116" s="20"/>
      <c r="T116" s="20"/>
      <c r="U116" s="20"/>
      <c r="V116" s="20"/>
      <c r="W116" s="1"/>
    </row>
    <row r="117" spans="1:23" ht="23.25" customHeight="1">
      <c r="A117" s="2"/>
      <c r="B117" s="17"/>
      <c r="C117" s="17"/>
      <c r="D117" s="17"/>
      <c r="E117" s="50"/>
      <c r="F117" s="17"/>
      <c r="G117" s="17"/>
      <c r="H117" s="82"/>
      <c r="I117" s="83" t="s">
        <v>41</v>
      </c>
      <c r="J117" s="84"/>
      <c r="K117" s="67"/>
      <c r="L117" s="20"/>
      <c r="M117" s="67"/>
      <c r="N117" s="20"/>
      <c r="O117" s="20">
        <f>SUM(K117:N117)</f>
        <v>0</v>
      </c>
      <c r="P117" s="67">
        <v>7657.3</v>
      </c>
      <c r="Q117" s="67">
        <v>1293.5</v>
      </c>
      <c r="R117" s="67"/>
      <c r="S117" s="20">
        <f>P117+Q117+R117</f>
        <v>8950.8</v>
      </c>
      <c r="T117" s="20">
        <f>+S117+O117</f>
        <v>8950.8</v>
      </c>
      <c r="U117" s="20">
        <f>(O117/T117)*100</f>
        <v>0</v>
      </c>
      <c r="V117" s="20">
        <f>(S117/T117)*100</f>
        <v>100</v>
      </c>
      <c r="W117" s="1"/>
    </row>
    <row r="118" spans="1:23" ht="23.25" customHeight="1">
      <c r="A118" s="2"/>
      <c r="B118" s="17"/>
      <c r="C118" s="17"/>
      <c r="D118" s="17"/>
      <c r="E118" s="17"/>
      <c r="F118" s="17"/>
      <c r="G118" s="17"/>
      <c r="H118" s="82"/>
      <c r="I118" s="83" t="s">
        <v>42</v>
      </c>
      <c r="J118" s="84"/>
      <c r="K118" s="67"/>
      <c r="L118" s="20"/>
      <c r="M118" s="67"/>
      <c r="N118" s="20"/>
      <c r="O118" s="20">
        <f>SUM(K118:N118)</f>
        <v>0</v>
      </c>
      <c r="P118" s="67">
        <v>354.9</v>
      </c>
      <c r="Q118" s="67">
        <v>304.1</v>
      </c>
      <c r="R118" s="67"/>
      <c r="S118" s="20">
        <f>SUM(P118:R118)</f>
        <v>659</v>
      </c>
      <c r="T118" s="20">
        <f>+S118+O118</f>
        <v>659</v>
      </c>
      <c r="U118" s="20">
        <f>(O118/T118)*100</f>
        <v>0</v>
      </c>
      <c r="V118" s="20">
        <f>(S118/T118)*100</f>
        <v>100</v>
      </c>
      <c r="W118" s="1"/>
    </row>
    <row r="119" spans="1:23" ht="23.25" customHeight="1">
      <c r="A119" s="2"/>
      <c r="B119" s="17"/>
      <c r="C119" s="17"/>
      <c r="D119" s="17"/>
      <c r="E119" s="50"/>
      <c r="F119" s="17"/>
      <c r="G119" s="17"/>
      <c r="H119" s="82"/>
      <c r="I119" s="83" t="s">
        <v>43</v>
      </c>
      <c r="J119" s="84"/>
      <c r="K119" s="67"/>
      <c r="L119" s="20"/>
      <c r="M119" s="67"/>
      <c r="N119" s="20"/>
      <c r="O119" s="20"/>
      <c r="P119" s="67">
        <f>(P118/P117)*100</f>
        <v>4.634792942682147</v>
      </c>
      <c r="Q119" s="67">
        <f>(Q118/Q117)*100</f>
        <v>23.509856977193664</v>
      </c>
      <c r="R119" s="67"/>
      <c r="S119" s="20">
        <f>(S118/S117)*100</f>
        <v>7.362470393707826</v>
      </c>
      <c r="T119" s="20">
        <f>(T118/T117)*100</f>
        <v>7.362470393707826</v>
      </c>
      <c r="U119" s="20"/>
      <c r="V119" s="20"/>
      <c r="W119" s="1"/>
    </row>
    <row r="120" spans="1:23" ht="23.25" customHeight="1">
      <c r="A120" s="2"/>
      <c r="B120" s="17"/>
      <c r="C120" s="17"/>
      <c r="D120" s="17"/>
      <c r="E120" s="50"/>
      <c r="F120" s="17"/>
      <c r="G120" s="17"/>
      <c r="H120" s="82"/>
      <c r="I120" s="83"/>
      <c r="J120" s="84"/>
      <c r="K120" s="67"/>
      <c r="L120" s="20"/>
      <c r="M120" s="67"/>
      <c r="N120" s="20"/>
      <c r="O120" s="20"/>
      <c r="P120" s="67"/>
      <c r="Q120" s="67"/>
      <c r="R120" s="67"/>
      <c r="S120" s="20"/>
      <c r="T120" s="20"/>
      <c r="U120" s="20"/>
      <c r="V120" s="20"/>
      <c r="W120" s="1"/>
    </row>
    <row r="121" spans="1:23" ht="23.25" customHeight="1">
      <c r="A121" s="2"/>
      <c r="B121" s="59"/>
      <c r="C121" s="35"/>
      <c r="D121" s="35"/>
      <c r="E121" s="35"/>
      <c r="F121" s="79" t="s">
        <v>56</v>
      </c>
      <c r="G121" s="17"/>
      <c r="H121" s="82"/>
      <c r="I121" s="83" t="s">
        <v>66</v>
      </c>
      <c r="J121" s="84"/>
      <c r="K121" s="67"/>
      <c r="L121" s="20"/>
      <c r="M121" s="67"/>
      <c r="N121" s="20"/>
      <c r="O121" s="20"/>
      <c r="P121" s="67"/>
      <c r="Q121" s="67"/>
      <c r="R121" s="67"/>
      <c r="S121" s="20"/>
      <c r="T121" s="20"/>
      <c r="U121" s="20"/>
      <c r="V121" s="20"/>
      <c r="W121" s="1"/>
    </row>
    <row r="122" spans="1:23" ht="23.25" customHeight="1">
      <c r="A122" s="2"/>
      <c r="B122" s="50"/>
      <c r="C122" s="17"/>
      <c r="D122" s="17"/>
      <c r="E122" s="17"/>
      <c r="F122" s="17"/>
      <c r="G122" s="17"/>
      <c r="H122" s="82"/>
      <c r="I122" s="83" t="s">
        <v>67</v>
      </c>
      <c r="J122" s="84"/>
      <c r="K122" s="18"/>
      <c r="L122" s="18"/>
      <c r="M122" s="18"/>
      <c r="N122" s="20"/>
      <c r="O122" s="20"/>
      <c r="P122" s="18"/>
      <c r="Q122" s="18"/>
      <c r="R122" s="18"/>
      <c r="S122" s="20"/>
      <c r="T122" s="20"/>
      <c r="U122" s="20"/>
      <c r="V122" s="20"/>
      <c r="W122" s="1"/>
    </row>
    <row r="123" spans="1:23" ht="23.25" customHeight="1">
      <c r="A123" s="2"/>
      <c r="B123" s="50"/>
      <c r="C123" s="17"/>
      <c r="D123" s="17"/>
      <c r="E123" s="17"/>
      <c r="F123" s="17"/>
      <c r="G123" s="17"/>
      <c r="H123" s="82"/>
      <c r="I123" s="83" t="s">
        <v>41</v>
      </c>
      <c r="J123" s="84"/>
      <c r="K123" s="18">
        <f aca="true" t="shared" si="12" ref="K123:M124">+K129+K145</f>
        <v>21034.6</v>
      </c>
      <c r="L123" s="18">
        <f t="shared" si="12"/>
        <v>6569.6</v>
      </c>
      <c r="M123" s="18">
        <f t="shared" si="12"/>
        <v>8400.4</v>
      </c>
      <c r="N123" s="20"/>
      <c r="O123" s="20">
        <f>SUM(K123:N123)</f>
        <v>36004.6</v>
      </c>
      <c r="P123" s="18">
        <f>+P129+P145</f>
        <v>0</v>
      </c>
      <c r="Q123" s="18">
        <f>+Q129+Q145</f>
        <v>724.3</v>
      </c>
      <c r="R123" s="18">
        <f>+R128+R133</f>
        <v>0</v>
      </c>
      <c r="S123" s="20">
        <f>P123+Q123+R123</f>
        <v>724.3</v>
      </c>
      <c r="T123" s="20">
        <f>+S123+O123</f>
        <v>36728.9</v>
      </c>
      <c r="U123" s="20">
        <f>(O123/T123)*100</f>
        <v>98.02798341360617</v>
      </c>
      <c r="V123" s="20">
        <f>(S123/T123)*100</f>
        <v>1.9720165863938204</v>
      </c>
      <c r="W123" s="1"/>
    </row>
    <row r="124" spans="1:23" ht="23.25" customHeight="1">
      <c r="A124" s="2"/>
      <c r="B124" s="50"/>
      <c r="C124" s="51"/>
      <c r="D124" s="51"/>
      <c r="E124" s="51"/>
      <c r="F124" s="17"/>
      <c r="G124" s="17"/>
      <c r="H124" s="82"/>
      <c r="I124" s="83" t="s">
        <v>42</v>
      </c>
      <c r="J124" s="84"/>
      <c r="K124" s="18">
        <f t="shared" si="12"/>
        <v>17605.7</v>
      </c>
      <c r="L124" s="18">
        <f t="shared" si="12"/>
        <v>1865.2</v>
      </c>
      <c r="M124" s="18">
        <f t="shared" si="12"/>
        <v>3037.1</v>
      </c>
      <c r="N124" s="18"/>
      <c r="O124" s="18">
        <f>SUM(K124:N124)</f>
        <v>22508</v>
      </c>
      <c r="P124" s="18">
        <f>+P130+P146</f>
        <v>0</v>
      </c>
      <c r="Q124" s="18">
        <f>+Q130+Q146</f>
        <v>64.4</v>
      </c>
      <c r="R124" s="18">
        <f>+R129+R134</f>
        <v>0</v>
      </c>
      <c r="S124" s="18">
        <f>SUM(P124:R124)</f>
        <v>64.4</v>
      </c>
      <c r="T124" s="18">
        <f>+S124+O124</f>
        <v>22572.4</v>
      </c>
      <c r="U124" s="18">
        <f>(O124/T124)*100</f>
        <v>99.71469582321772</v>
      </c>
      <c r="V124" s="18">
        <f>(S124/T124)*100</f>
        <v>0.28530417678226505</v>
      </c>
      <c r="W124" s="1"/>
    </row>
    <row r="125" spans="1:23" ht="23.25" customHeight="1">
      <c r="A125" s="2"/>
      <c r="B125" s="50"/>
      <c r="C125" s="51"/>
      <c r="D125" s="51"/>
      <c r="E125" s="51"/>
      <c r="F125" s="17"/>
      <c r="G125" s="17"/>
      <c r="H125" s="82"/>
      <c r="I125" s="83" t="s">
        <v>43</v>
      </c>
      <c r="J125" s="84"/>
      <c r="K125" s="67">
        <f>(K124/K123)*100</f>
        <v>83.69876299050138</v>
      </c>
      <c r="L125" s="20">
        <f>(L124/L123)*100</f>
        <v>28.39137847053093</v>
      </c>
      <c r="M125" s="67">
        <f>(M124/M123)*100</f>
        <v>36.154230750916625</v>
      </c>
      <c r="N125" s="20"/>
      <c r="O125" s="20">
        <f>(O124/O123)*100</f>
        <v>62.514234292284875</v>
      </c>
      <c r="P125" s="67"/>
      <c r="Q125" s="67">
        <f>+Q124/Q123*100</f>
        <v>8.891343366008561</v>
      </c>
      <c r="R125" s="67"/>
      <c r="S125" s="20">
        <f>+S124/S123*100</f>
        <v>8.891343366008561</v>
      </c>
      <c r="T125" s="20">
        <f>(T124/T123)*100</f>
        <v>61.45678198911484</v>
      </c>
      <c r="U125" s="20"/>
      <c r="V125" s="20"/>
      <c r="W125" s="1"/>
    </row>
    <row r="126" spans="1:23" ht="23.25" customHeight="1">
      <c r="A126" s="2"/>
      <c r="B126" s="59"/>
      <c r="C126" s="59"/>
      <c r="D126" s="59"/>
      <c r="E126" s="59"/>
      <c r="F126" s="17"/>
      <c r="G126" s="50"/>
      <c r="H126" s="82"/>
      <c r="I126" s="83"/>
      <c r="J126" s="84"/>
      <c r="K126" s="67"/>
      <c r="L126" s="20"/>
      <c r="M126" s="67"/>
      <c r="N126" s="20"/>
      <c r="O126" s="20"/>
      <c r="P126" s="67"/>
      <c r="Q126" s="67"/>
      <c r="R126" s="67"/>
      <c r="S126" s="20"/>
      <c r="T126" s="20"/>
      <c r="U126" s="20"/>
      <c r="V126" s="20"/>
      <c r="W126" s="1"/>
    </row>
    <row r="127" spans="1:23" ht="23.25" customHeight="1">
      <c r="A127" s="2"/>
      <c r="B127" s="50"/>
      <c r="C127" s="50"/>
      <c r="D127" s="50"/>
      <c r="E127" s="50"/>
      <c r="F127" s="17"/>
      <c r="G127" s="81" t="s">
        <v>45</v>
      </c>
      <c r="H127" s="83"/>
      <c r="I127" s="83" t="s">
        <v>70</v>
      </c>
      <c r="J127" s="84"/>
      <c r="K127" s="67"/>
      <c r="L127" s="20"/>
      <c r="M127" s="67"/>
      <c r="N127" s="20"/>
      <c r="O127" s="20"/>
      <c r="P127" s="67"/>
      <c r="Q127" s="67"/>
      <c r="R127" s="67"/>
      <c r="S127" s="20"/>
      <c r="T127" s="20"/>
      <c r="U127" s="20"/>
      <c r="V127" s="20"/>
      <c r="W127" s="1"/>
    </row>
    <row r="128" spans="1:23" ht="23.25" customHeight="1">
      <c r="A128" s="2"/>
      <c r="B128" s="50"/>
      <c r="C128" s="51"/>
      <c r="D128" s="51"/>
      <c r="E128" s="51"/>
      <c r="F128" s="35"/>
      <c r="G128" s="50"/>
      <c r="H128" s="82"/>
      <c r="I128" s="83" t="s">
        <v>71</v>
      </c>
      <c r="J128" s="84"/>
      <c r="K128" s="19"/>
      <c r="L128" s="20"/>
      <c r="M128" s="21"/>
      <c r="N128" s="20"/>
      <c r="O128" s="20"/>
      <c r="P128" s="67"/>
      <c r="Q128" s="67"/>
      <c r="R128" s="67"/>
      <c r="S128" s="20"/>
      <c r="T128" s="20"/>
      <c r="U128" s="20"/>
      <c r="V128" s="20"/>
      <c r="W128" s="1"/>
    </row>
    <row r="129" spans="1:23" ht="23.25" customHeight="1">
      <c r="A129" s="2"/>
      <c r="B129" s="50"/>
      <c r="C129" s="50"/>
      <c r="D129" s="50"/>
      <c r="E129" s="50"/>
      <c r="F129" s="17"/>
      <c r="G129" s="50"/>
      <c r="H129" s="82"/>
      <c r="I129" s="88" t="s">
        <v>41</v>
      </c>
      <c r="J129" s="84"/>
      <c r="K129" s="19">
        <v>21034.6</v>
      </c>
      <c r="L129" s="20">
        <v>6569.6</v>
      </c>
      <c r="M129" s="21">
        <v>8400.4</v>
      </c>
      <c r="N129" s="20"/>
      <c r="O129" s="20">
        <f>SUM(K129:N129)</f>
        <v>36004.6</v>
      </c>
      <c r="P129" s="67"/>
      <c r="Q129" s="67"/>
      <c r="R129" s="67"/>
      <c r="S129" s="20">
        <f>P129+Q129+R129</f>
        <v>0</v>
      </c>
      <c r="T129" s="20">
        <f>+S129+O129</f>
        <v>36004.6</v>
      </c>
      <c r="U129" s="20">
        <f>(O129/T129)*100</f>
        <v>100</v>
      </c>
      <c r="V129" s="20">
        <f>(S129/T129)*100</f>
        <v>0</v>
      </c>
      <c r="W129" s="1"/>
    </row>
    <row r="130" spans="1:23" ht="23.25" customHeight="1">
      <c r="A130" s="2"/>
      <c r="B130" s="50"/>
      <c r="C130" s="50"/>
      <c r="D130" s="50"/>
      <c r="E130" s="50"/>
      <c r="F130" s="17"/>
      <c r="G130" s="35"/>
      <c r="H130" s="82"/>
      <c r="I130" s="83" t="s">
        <v>42</v>
      </c>
      <c r="J130" s="84"/>
      <c r="K130" s="67">
        <v>17605.7</v>
      </c>
      <c r="L130" s="20">
        <v>1865.2</v>
      </c>
      <c r="M130" s="67">
        <v>3037.1</v>
      </c>
      <c r="N130" s="23"/>
      <c r="O130" s="23">
        <f>SUM(K130:N130)</f>
        <v>22508</v>
      </c>
      <c r="P130" s="24"/>
      <c r="Q130" s="19"/>
      <c r="R130" s="65"/>
      <c r="S130" s="23">
        <f>SUM(P130:R130)</f>
        <v>0</v>
      </c>
      <c r="T130" s="23">
        <f>+S130+O130</f>
        <v>22508</v>
      </c>
      <c r="U130" s="23">
        <f>(O130/T130)*100</f>
        <v>100</v>
      </c>
      <c r="V130" s="20">
        <f>(S130/T130)*100</f>
        <v>0</v>
      </c>
      <c r="W130" s="1"/>
    </row>
    <row r="131" spans="1:23" ht="23.25" customHeight="1">
      <c r="A131" s="2"/>
      <c r="B131" s="50"/>
      <c r="C131" s="50"/>
      <c r="D131" s="50"/>
      <c r="E131" s="50"/>
      <c r="F131" s="51"/>
      <c r="G131" s="17"/>
      <c r="H131" s="82"/>
      <c r="I131" s="83" t="s">
        <v>43</v>
      </c>
      <c r="J131" s="84"/>
      <c r="K131" s="19">
        <f>(K130/K129)*100</f>
        <v>83.69876299050138</v>
      </c>
      <c r="L131" s="20">
        <f>(L130/L129)*100</f>
        <v>28.39137847053093</v>
      </c>
      <c r="M131" s="21">
        <f>(M130/M129)*100</f>
        <v>36.154230750916625</v>
      </c>
      <c r="N131" s="23"/>
      <c r="O131" s="23">
        <f>(O130/O129)*100</f>
        <v>62.514234292284875</v>
      </c>
      <c r="P131" s="24"/>
      <c r="Q131" s="19"/>
      <c r="R131" s="65"/>
      <c r="S131" s="23"/>
      <c r="T131" s="23">
        <f>(T130/T129)*100</f>
        <v>62.514234292284875</v>
      </c>
      <c r="U131" s="23"/>
      <c r="V131" s="20"/>
      <c r="W131" s="1"/>
    </row>
    <row r="132" spans="1:23" ht="23.25" customHeight="1">
      <c r="A132" s="2"/>
      <c r="B132" s="50"/>
      <c r="C132" s="50"/>
      <c r="D132" s="50"/>
      <c r="E132" s="50"/>
      <c r="F132" s="50"/>
      <c r="G132" s="50"/>
      <c r="H132" s="82"/>
      <c r="I132" s="83"/>
      <c r="J132" s="84"/>
      <c r="K132" s="67"/>
      <c r="L132" s="20"/>
      <c r="M132" s="67"/>
      <c r="N132" s="20"/>
      <c r="O132" s="20"/>
      <c r="P132" s="67"/>
      <c r="Q132" s="67"/>
      <c r="R132" s="67"/>
      <c r="S132" s="20"/>
      <c r="T132" s="20"/>
      <c r="U132" s="20"/>
      <c r="V132" s="20"/>
      <c r="W132" s="1"/>
    </row>
    <row r="133" spans="1:23" ht="23.25" customHeight="1">
      <c r="A133" s="2"/>
      <c r="B133" s="50"/>
      <c r="C133" s="50"/>
      <c r="D133" s="50"/>
      <c r="E133" s="50"/>
      <c r="F133" s="50"/>
      <c r="G133" s="50"/>
      <c r="H133" s="82"/>
      <c r="I133" s="83"/>
      <c r="J133" s="84"/>
      <c r="K133" s="67"/>
      <c r="L133" s="20"/>
      <c r="M133" s="67"/>
      <c r="N133" s="20"/>
      <c r="O133" s="20"/>
      <c r="P133" s="67"/>
      <c r="Q133" s="67"/>
      <c r="R133" s="67"/>
      <c r="S133" s="20"/>
      <c r="T133" s="20"/>
      <c r="U133" s="20"/>
      <c r="V133" s="20"/>
      <c r="W133" s="1"/>
    </row>
    <row r="134" spans="1:23" ht="23.25" customHeight="1">
      <c r="A134" s="2"/>
      <c r="B134" s="50"/>
      <c r="C134" s="50"/>
      <c r="D134" s="50"/>
      <c r="E134" s="50"/>
      <c r="F134" s="50"/>
      <c r="G134" s="50"/>
      <c r="H134" s="82"/>
      <c r="I134" s="83"/>
      <c r="J134" s="84"/>
      <c r="K134" s="67"/>
      <c r="L134" s="20"/>
      <c r="M134" s="67"/>
      <c r="N134" s="20"/>
      <c r="O134" s="20"/>
      <c r="P134" s="67"/>
      <c r="Q134" s="67"/>
      <c r="R134" s="67"/>
      <c r="S134" s="20"/>
      <c r="T134" s="20"/>
      <c r="U134" s="20"/>
      <c r="V134" s="20"/>
      <c r="W134" s="1"/>
    </row>
    <row r="135" spans="1:23" ht="23.25" customHeight="1">
      <c r="A135" s="2"/>
      <c r="B135" s="60"/>
      <c r="C135" s="60"/>
      <c r="D135" s="60"/>
      <c r="E135" s="60"/>
      <c r="F135" s="60"/>
      <c r="G135" s="60"/>
      <c r="H135" s="93"/>
      <c r="I135" s="91"/>
      <c r="J135" s="94"/>
      <c r="K135" s="69"/>
      <c r="L135" s="70"/>
      <c r="M135" s="69"/>
      <c r="N135" s="70"/>
      <c r="O135" s="70"/>
      <c r="P135" s="69"/>
      <c r="Q135" s="69"/>
      <c r="R135" s="69"/>
      <c r="S135" s="70"/>
      <c r="T135" s="70"/>
      <c r="U135" s="70"/>
      <c r="V135" s="70"/>
      <c r="W135" s="1"/>
    </row>
    <row r="136" spans="1:23" ht="23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3.25" customHeight="1">
      <c r="A137" s="1"/>
      <c r="B137" s="55"/>
      <c r="C137" s="55"/>
      <c r="D137" s="55"/>
      <c r="E137" s="55"/>
      <c r="F137" s="55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76</v>
      </c>
      <c r="W137" s="1"/>
    </row>
    <row r="138" spans="1:23" ht="23.25" customHeight="1">
      <c r="A138" s="1"/>
      <c r="B138" s="61" t="s">
        <v>34</v>
      </c>
      <c r="C138" s="62"/>
      <c r="D138" s="62"/>
      <c r="E138" s="62"/>
      <c r="F138" s="62"/>
      <c r="G138" s="62"/>
      <c r="H138" s="8"/>
      <c r="I138" s="9"/>
      <c r="J138" s="56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36</v>
      </c>
      <c r="U138" s="11"/>
      <c r="V138" s="13"/>
      <c r="W138" s="1"/>
    </row>
    <row r="139" spans="1:23" ht="23.25" customHeight="1">
      <c r="A139" s="1"/>
      <c r="B139" s="14" t="s">
        <v>35</v>
      </c>
      <c r="C139" s="15"/>
      <c r="D139" s="15"/>
      <c r="E139" s="15"/>
      <c r="F139" s="15"/>
      <c r="G139" s="16"/>
      <c r="H139" s="17"/>
      <c r="I139" s="2"/>
      <c r="J139" s="51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 customHeight="1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51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30</v>
      </c>
      <c r="S140" s="23"/>
      <c r="T140" s="23"/>
      <c r="U140" s="23"/>
      <c r="V140" s="32"/>
      <c r="W140" s="1"/>
    </row>
    <row r="141" spans="1:23" ht="23.25" customHeight="1">
      <c r="A141" s="1"/>
      <c r="B141" s="35" t="s">
        <v>24</v>
      </c>
      <c r="C141" s="35" t="s">
        <v>25</v>
      </c>
      <c r="D141" s="35" t="s">
        <v>26</v>
      </c>
      <c r="E141" s="35" t="s">
        <v>27</v>
      </c>
      <c r="F141" s="35" t="s">
        <v>28</v>
      </c>
      <c r="G141" s="35" t="s">
        <v>29</v>
      </c>
      <c r="H141" s="17"/>
      <c r="I141" s="30"/>
      <c r="J141" s="51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31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 customHeight="1">
      <c r="A142" s="1"/>
      <c r="B142" s="36"/>
      <c r="C142" s="36"/>
      <c r="D142" s="36"/>
      <c r="E142" s="36"/>
      <c r="F142" s="36"/>
      <c r="G142" s="36"/>
      <c r="H142" s="36"/>
      <c r="I142" s="37"/>
      <c r="J142" s="57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 customHeight="1">
      <c r="A143" s="2"/>
      <c r="B143" s="50"/>
      <c r="C143" s="50"/>
      <c r="D143" s="50"/>
      <c r="E143" s="50"/>
      <c r="F143" s="50"/>
      <c r="G143" s="50"/>
      <c r="H143" s="82"/>
      <c r="I143" s="83"/>
      <c r="J143" s="84"/>
      <c r="K143" s="67"/>
      <c r="L143" s="20"/>
      <c r="M143" s="67"/>
      <c r="N143" s="20"/>
      <c r="O143" s="20"/>
      <c r="P143" s="67"/>
      <c r="Q143" s="67"/>
      <c r="R143" s="67"/>
      <c r="S143" s="20"/>
      <c r="T143" s="20"/>
      <c r="U143" s="20"/>
      <c r="V143" s="20"/>
      <c r="W143" s="1"/>
    </row>
    <row r="144" spans="1:23" ht="23.25" customHeight="1">
      <c r="A144" s="2"/>
      <c r="B144" s="35" t="s">
        <v>51</v>
      </c>
      <c r="C144" s="35" t="s">
        <v>47</v>
      </c>
      <c r="D144" s="35" t="s">
        <v>44</v>
      </c>
      <c r="E144" s="17"/>
      <c r="F144" s="35" t="s">
        <v>56</v>
      </c>
      <c r="G144" s="59" t="s">
        <v>50</v>
      </c>
      <c r="H144" s="82"/>
      <c r="I144" s="83" t="s">
        <v>61</v>
      </c>
      <c r="J144" s="84"/>
      <c r="K144" s="67"/>
      <c r="L144" s="20"/>
      <c r="M144" s="67"/>
      <c r="N144" s="20"/>
      <c r="O144" s="20"/>
      <c r="P144" s="67"/>
      <c r="Q144" s="67"/>
      <c r="R144" s="67"/>
      <c r="S144" s="20"/>
      <c r="T144" s="20"/>
      <c r="U144" s="20"/>
      <c r="V144" s="20"/>
      <c r="W144" s="1"/>
    </row>
    <row r="145" spans="1:23" ht="23.25" customHeight="1">
      <c r="A145" s="2"/>
      <c r="B145" s="17"/>
      <c r="C145" s="17"/>
      <c r="D145" s="17"/>
      <c r="E145" s="17"/>
      <c r="F145" s="17"/>
      <c r="G145" s="17"/>
      <c r="H145" s="82"/>
      <c r="I145" s="83" t="s">
        <v>41</v>
      </c>
      <c r="J145" s="84"/>
      <c r="K145" s="67"/>
      <c r="L145" s="20"/>
      <c r="M145" s="67"/>
      <c r="N145" s="20"/>
      <c r="O145" s="20">
        <f>SUM(K145:N145)</f>
        <v>0</v>
      </c>
      <c r="P145" s="67"/>
      <c r="Q145" s="67">
        <v>724.3</v>
      </c>
      <c r="R145" s="67"/>
      <c r="S145" s="20">
        <f>P145+Q145+R145</f>
        <v>724.3</v>
      </c>
      <c r="T145" s="20">
        <f>+S145+O145</f>
        <v>724.3</v>
      </c>
      <c r="U145" s="20">
        <f>(O145/T145)*100</f>
        <v>0</v>
      </c>
      <c r="V145" s="20">
        <f>(S145/T145)*100</f>
        <v>100</v>
      </c>
      <c r="W145" s="1"/>
    </row>
    <row r="146" spans="1:23" ht="23.25" customHeight="1">
      <c r="A146" s="2"/>
      <c r="B146" s="17"/>
      <c r="C146" s="17"/>
      <c r="D146" s="17"/>
      <c r="E146" s="17"/>
      <c r="F146" s="17"/>
      <c r="G146" s="17"/>
      <c r="H146" s="82"/>
      <c r="I146" s="83" t="s">
        <v>42</v>
      </c>
      <c r="J146" s="84"/>
      <c r="K146" s="67"/>
      <c r="L146" s="20"/>
      <c r="M146" s="67"/>
      <c r="N146" s="20"/>
      <c r="O146" s="20">
        <f>SUM(K146:N146)</f>
        <v>0</v>
      </c>
      <c r="P146" s="67"/>
      <c r="Q146" s="67">
        <v>64.4</v>
      </c>
      <c r="R146" s="67"/>
      <c r="S146" s="20">
        <f>SUM(P146:R146)</f>
        <v>64.4</v>
      </c>
      <c r="T146" s="20">
        <f>+S146+O146</f>
        <v>64.4</v>
      </c>
      <c r="U146" s="20">
        <f>(O146/T146)*100</f>
        <v>0</v>
      </c>
      <c r="V146" s="20">
        <f>(S146/T146)*100</f>
        <v>100</v>
      </c>
      <c r="W146" s="1"/>
    </row>
    <row r="147" spans="1:23" ht="23.25" customHeight="1">
      <c r="A147" s="2"/>
      <c r="B147" s="17"/>
      <c r="C147" s="17"/>
      <c r="D147" s="17"/>
      <c r="E147" s="17"/>
      <c r="F147" s="17"/>
      <c r="G147" s="50"/>
      <c r="H147" s="83"/>
      <c r="I147" s="83" t="s">
        <v>43</v>
      </c>
      <c r="J147" s="84"/>
      <c r="K147" s="18"/>
      <c r="L147" s="18"/>
      <c r="M147" s="18"/>
      <c r="N147" s="18"/>
      <c r="O147" s="18"/>
      <c r="P147" s="18"/>
      <c r="Q147" s="18">
        <f>(Q146/Q145)*100</f>
        <v>8.891343366008561</v>
      </c>
      <c r="R147" s="18"/>
      <c r="S147" s="18">
        <f>(S146/S145)*100</f>
        <v>8.891343366008561</v>
      </c>
      <c r="T147" s="18">
        <f>(T146/T145)*100</f>
        <v>8.891343366008561</v>
      </c>
      <c r="U147" s="18"/>
      <c r="V147" s="18"/>
      <c r="W147" s="1"/>
    </row>
    <row r="148" spans="1:23" ht="23.25" customHeight="1">
      <c r="A148" s="2"/>
      <c r="B148" s="17"/>
      <c r="C148" s="17"/>
      <c r="D148" s="17"/>
      <c r="E148" s="17"/>
      <c r="F148" s="17"/>
      <c r="G148" s="17"/>
      <c r="H148" s="82"/>
      <c r="I148" s="83"/>
      <c r="J148" s="84"/>
      <c r="K148" s="67"/>
      <c r="L148" s="20"/>
      <c r="M148" s="67"/>
      <c r="N148" s="20"/>
      <c r="O148" s="20"/>
      <c r="P148" s="67"/>
      <c r="Q148" s="67"/>
      <c r="R148" s="67"/>
      <c r="S148" s="20"/>
      <c r="T148" s="20"/>
      <c r="U148" s="20"/>
      <c r="V148" s="20"/>
      <c r="W148" s="1"/>
    </row>
    <row r="149" spans="1:23" ht="23.25" customHeight="1">
      <c r="A149" s="2"/>
      <c r="B149" s="17"/>
      <c r="C149" s="17"/>
      <c r="D149" s="17"/>
      <c r="E149" s="17"/>
      <c r="F149" s="17"/>
      <c r="G149" s="17"/>
      <c r="H149" s="82"/>
      <c r="I149" s="83"/>
      <c r="J149" s="84"/>
      <c r="K149" s="67"/>
      <c r="L149" s="20"/>
      <c r="M149" s="67"/>
      <c r="N149" s="20"/>
      <c r="O149" s="20"/>
      <c r="P149" s="67"/>
      <c r="Q149" s="67"/>
      <c r="R149" s="67"/>
      <c r="S149" s="20"/>
      <c r="T149" s="20"/>
      <c r="U149" s="20"/>
      <c r="V149" s="20"/>
      <c r="W149" s="1"/>
    </row>
    <row r="150" spans="1:23" ht="23.25" customHeight="1">
      <c r="A150" s="2"/>
      <c r="B150" s="17"/>
      <c r="C150" s="17"/>
      <c r="D150" s="17"/>
      <c r="E150" s="17"/>
      <c r="F150" s="17"/>
      <c r="G150" s="17"/>
      <c r="H150" s="82"/>
      <c r="I150" s="83"/>
      <c r="J150" s="84"/>
      <c r="K150" s="67"/>
      <c r="L150" s="20"/>
      <c r="M150" s="67"/>
      <c r="N150" s="20"/>
      <c r="O150" s="20"/>
      <c r="P150" s="67"/>
      <c r="Q150" s="67"/>
      <c r="R150" s="67"/>
      <c r="S150" s="20"/>
      <c r="T150" s="20"/>
      <c r="U150" s="20"/>
      <c r="V150" s="20"/>
      <c r="W150" s="1"/>
    </row>
    <row r="151" spans="1:23" ht="23.25" customHeight="1">
      <c r="A151" s="2"/>
      <c r="B151" s="17"/>
      <c r="C151" s="17"/>
      <c r="D151" s="17"/>
      <c r="E151" s="17"/>
      <c r="F151" s="17"/>
      <c r="G151" s="17"/>
      <c r="H151" s="82"/>
      <c r="I151" s="83"/>
      <c r="J151" s="84"/>
      <c r="K151" s="67"/>
      <c r="L151" s="20"/>
      <c r="M151" s="67"/>
      <c r="N151" s="20"/>
      <c r="O151" s="20"/>
      <c r="P151" s="67"/>
      <c r="Q151" s="67"/>
      <c r="R151" s="67"/>
      <c r="S151" s="20"/>
      <c r="T151" s="20"/>
      <c r="U151" s="20"/>
      <c r="V151" s="20"/>
      <c r="W151" s="1"/>
    </row>
    <row r="152" spans="1:23" ht="23.25" customHeight="1">
      <c r="A152" s="2"/>
      <c r="B152" s="17"/>
      <c r="C152" s="17"/>
      <c r="D152" s="17"/>
      <c r="E152" s="17"/>
      <c r="F152" s="17"/>
      <c r="G152" s="17"/>
      <c r="H152" s="82"/>
      <c r="I152" s="83"/>
      <c r="J152" s="84"/>
      <c r="K152" s="67"/>
      <c r="L152" s="20"/>
      <c r="M152" s="67"/>
      <c r="N152" s="20"/>
      <c r="O152" s="20"/>
      <c r="P152" s="67"/>
      <c r="Q152" s="67"/>
      <c r="R152" s="67"/>
      <c r="S152" s="20"/>
      <c r="T152" s="20"/>
      <c r="U152" s="20"/>
      <c r="V152" s="20"/>
      <c r="W152" s="1"/>
    </row>
    <row r="153" spans="1:23" ht="23.25" customHeight="1">
      <c r="A153" s="2"/>
      <c r="B153" s="17"/>
      <c r="C153" s="17"/>
      <c r="D153" s="17"/>
      <c r="E153" s="17"/>
      <c r="F153" s="17"/>
      <c r="G153" s="17"/>
      <c r="H153" s="82"/>
      <c r="I153" s="83"/>
      <c r="J153" s="84"/>
      <c r="K153" s="67"/>
      <c r="L153" s="20"/>
      <c r="M153" s="67"/>
      <c r="N153" s="20"/>
      <c r="O153" s="20"/>
      <c r="P153" s="67"/>
      <c r="Q153" s="67"/>
      <c r="R153" s="67"/>
      <c r="S153" s="20"/>
      <c r="T153" s="20"/>
      <c r="U153" s="20"/>
      <c r="V153" s="20"/>
      <c r="W153" s="1"/>
    </row>
    <row r="154" spans="1:23" ht="23.25" customHeight="1">
      <c r="A154" s="2"/>
      <c r="B154" s="17"/>
      <c r="C154" s="17"/>
      <c r="D154" s="17"/>
      <c r="E154" s="17"/>
      <c r="F154" s="17"/>
      <c r="G154" s="17"/>
      <c r="H154" s="82"/>
      <c r="I154" s="83"/>
      <c r="J154" s="84"/>
      <c r="K154" s="67"/>
      <c r="L154" s="20"/>
      <c r="M154" s="67"/>
      <c r="N154" s="20"/>
      <c r="O154" s="20"/>
      <c r="P154" s="67"/>
      <c r="Q154" s="67"/>
      <c r="R154" s="67"/>
      <c r="S154" s="20"/>
      <c r="T154" s="20"/>
      <c r="U154" s="20"/>
      <c r="V154" s="20"/>
      <c r="W154" s="1"/>
    </row>
    <row r="155" spans="1:23" ht="23.25" customHeight="1">
      <c r="A155" s="2"/>
      <c r="B155" s="17"/>
      <c r="C155" s="17"/>
      <c r="D155" s="17"/>
      <c r="E155" s="17"/>
      <c r="F155" s="17"/>
      <c r="G155" s="17"/>
      <c r="H155" s="82"/>
      <c r="I155" s="83"/>
      <c r="J155" s="84"/>
      <c r="K155" s="67"/>
      <c r="L155" s="20"/>
      <c r="M155" s="67"/>
      <c r="N155" s="20"/>
      <c r="O155" s="20"/>
      <c r="P155" s="67"/>
      <c r="Q155" s="67"/>
      <c r="R155" s="67"/>
      <c r="S155" s="20"/>
      <c r="T155" s="20"/>
      <c r="U155" s="20"/>
      <c r="V155" s="20"/>
      <c r="W155" s="1"/>
    </row>
    <row r="156" spans="1:23" ht="23.25" customHeight="1">
      <c r="A156" s="2"/>
      <c r="B156" s="17"/>
      <c r="C156" s="17"/>
      <c r="D156" s="17"/>
      <c r="E156" s="17"/>
      <c r="F156" s="17"/>
      <c r="G156" s="17"/>
      <c r="H156" s="82"/>
      <c r="I156" s="83"/>
      <c r="J156" s="84"/>
      <c r="K156" s="67"/>
      <c r="L156" s="20"/>
      <c r="M156" s="67"/>
      <c r="N156" s="20"/>
      <c r="O156" s="20"/>
      <c r="P156" s="67"/>
      <c r="Q156" s="67"/>
      <c r="R156" s="67"/>
      <c r="S156" s="20"/>
      <c r="T156" s="20"/>
      <c r="U156" s="20"/>
      <c r="V156" s="20"/>
      <c r="W156" s="1"/>
    </row>
    <row r="157" spans="1:23" ht="23.25" customHeight="1">
      <c r="A157" s="2"/>
      <c r="B157" s="50"/>
      <c r="C157" s="51"/>
      <c r="D157" s="51"/>
      <c r="E157" s="51"/>
      <c r="F157" s="51"/>
      <c r="G157" s="51"/>
      <c r="H157" s="83"/>
      <c r="I157" s="83"/>
      <c r="J157" s="8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"/>
    </row>
    <row r="158" spans="1:23" ht="23.25" customHeight="1">
      <c r="A158" s="2"/>
      <c r="B158" s="17"/>
      <c r="C158" s="17"/>
      <c r="D158" s="17"/>
      <c r="E158" s="17"/>
      <c r="F158" s="17"/>
      <c r="G158" s="17"/>
      <c r="H158" s="82"/>
      <c r="I158" s="83"/>
      <c r="J158" s="84"/>
      <c r="K158" s="67"/>
      <c r="L158" s="20"/>
      <c r="M158" s="67"/>
      <c r="N158" s="20"/>
      <c r="O158" s="20"/>
      <c r="P158" s="67"/>
      <c r="Q158" s="67"/>
      <c r="R158" s="67"/>
      <c r="S158" s="20"/>
      <c r="T158" s="20"/>
      <c r="U158" s="20"/>
      <c r="V158" s="20"/>
      <c r="W158" s="1"/>
    </row>
    <row r="159" spans="1:23" ht="23.25" customHeight="1">
      <c r="A159" s="2"/>
      <c r="B159" s="17"/>
      <c r="C159" s="17"/>
      <c r="D159" s="17"/>
      <c r="E159" s="17"/>
      <c r="F159" s="17"/>
      <c r="G159" s="17"/>
      <c r="H159" s="82"/>
      <c r="I159" s="83"/>
      <c r="J159" s="84"/>
      <c r="K159" s="67"/>
      <c r="L159" s="20"/>
      <c r="M159" s="67"/>
      <c r="N159" s="20"/>
      <c r="O159" s="20"/>
      <c r="P159" s="67"/>
      <c r="Q159" s="67"/>
      <c r="R159" s="67"/>
      <c r="S159" s="20"/>
      <c r="T159" s="20"/>
      <c r="U159" s="20"/>
      <c r="V159" s="20"/>
      <c r="W159" s="1"/>
    </row>
    <row r="160" spans="1:23" ht="23.25" customHeight="1">
      <c r="A160" s="2"/>
      <c r="B160" s="17"/>
      <c r="C160" s="17"/>
      <c r="D160" s="17"/>
      <c r="E160" s="17"/>
      <c r="F160" s="17"/>
      <c r="G160" s="17"/>
      <c r="H160" s="82"/>
      <c r="I160" s="83"/>
      <c r="J160" s="84"/>
      <c r="K160" s="67"/>
      <c r="L160" s="20"/>
      <c r="M160" s="67"/>
      <c r="N160" s="20"/>
      <c r="O160" s="20"/>
      <c r="P160" s="67"/>
      <c r="Q160" s="67"/>
      <c r="R160" s="67"/>
      <c r="S160" s="20"/>
      <c r="T160" s="20"/>
      <c r="U160" s="20"/>
      <c r="V160" s="20"/>
      <c r="W160" s="1"/>
    </row>
    <row r="161" spans="1:23" ht="23.25" customHeight="1">
      <c r="A161" s="2"/>
      <c r="B161" s="17"/>
      <c r="C161" s="17"/>
      <c r="D161" s="17"/>
      <c r="E161" s="17"/>
      <c r="F161" s="17"/>
      <c r="G161" s="17"/>
      <c r="H161" s="82"/>
      <c r="I161" s="83"/>
      <c r="J161" s="8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"/>
    </row>
    <row r="162" spans="1:23" ht="23.25" customHeight="1">
      <c r="A162" s="2"/>
      <c r="B162" s="17"/>
      <c r="C162" s="17"/>
      <c r="D162" s="17"/>
      <c r="E162" s="17"/>
      <c r="F162" s="17"/>
      <c r="G162" s="17"/>
      <c r="H162" s="82"/>
      <c r="I162" s="83"/>
      <c r="J162" s="84"/>
      <c r="K162" s="67"/>
      <c r="L162" s="20"/>
      <c r="M162" s="67"/>
      <c r="N162" s="20"/>
      <c r="O162" s="20"/>
      <c r="P162" s="67"/>
      <c r="Q162" s="67"/>
      <c r="R162" s="67"/>
      <c r="S162" s="20"/>
      <c r="T162" s="20"/>
      <c r="U162" s="20"/>
      <c r="V162" s="20"/>
      <c r="W162" s="1"/>
    </row>
    <row r="163" spans="1:23" ht="23.25" customHeight="1">
      <c r="A163" s="2"/>
      <c r="B163" s="17"/>
      <c r="C163" s="17"/>
      <c r="D163" s="17"/>
      <c r="E163" s="17"/>
      <c r="F163" s="17"/>
      <c r="G163" s="17"/>
      <c r="H163" s="82"/>
      <c r="I163" s="83"/>
      <c r="J163" s="84"/>
      <c r="K163" s="67"/>
      <c r="L163" s="20"/>
      <c r="M163" s="67"/>
      <c r="N163" s="20"/>
      <c r="O163" s="20"/>
      <c r="P163" s="67"/>
      <c r="Q163" s="67"/>
      <c r="R163" s="67"/>
      <c r="S163" s="20"/>
      <c r="T163" s="20"/>
      <c r="U163" s="20"/>
      <c r="V163" s="20"/>
      <c r="W163" s="1"/>
    </row>
    <row r="164" spans="1:23" ht="23.25" customHeight="1">
      <c r="A164" s="2"/>
      <c r="B164" s="17"/>
      <c r="C164" s="17"/>
      <c r="D164" s="17"/>
      <c r="E164" s="17"/>
      <c r="F164" s="17"/>
      <c r="G164" s="17"/>
      <c r="H164" s="82"/>
      <c r="I164" s="83"/>
      <c r="J164" s="84"/>
      <c r="K164" s="67"/>
      <c r="L164" s="20"/>
      <c r="M164" s="67"/>
      <c r="N164" s="20"/>
      <c r="O164" s="20"/>
      <c r="P164" s="67"/>
      <c r="Q164" s="67"/>
      <c r="R164" s="67"/>
      <c r="S164" s="20"/>
      <c r="T164" s="20"/>
      <c r="U164" s="20"/>
      <c r="V164" s="20"/>
      <c r="W164" s="1"/>
    </row>
    <row r="165" spans="1:23" ht="23.25" customHeight="1">
      <c r="A165" s="2"/>
      <c r="B165" s="17"/>
      <c r="C165" s="17"/>
      <c r="D165" s="17"/>
      <c r="E165" s="17"/>
      <c r="F165" s="17"/>
      <c r="G165" s="17"/>
      <c r="H165" s="82"/>
      <c r="I165" s="88"/>
      <c r="J165" s="84"/>
      <c r="K165" s="67"/>
      <c r="L165" s="20"/>
      <c r="M165" s="67"/>
      <c r="N165" s="20"/>
      <c r="O165" s="20"/>
      <c r="P165" s="67"/>
      <c r="Q165" s="67"/>
      <c r="R165" s="67"/>
      <c r="S165" s="20"/>
      <c r="T165" s="20"/>
      <c r="U165" s="20"/>
      <c r="V165" s="20"/>
      <c r="W165" s="1"/>
    </row>
    <row r="166" spans="1:23" ht="23.25" customHeight="1">
      <c r="A166" s="2"/>
      <c r="B166" s="59"/>
      <c r="C166" s="35"/>
      <c r="D166" s="35"/>
      <c r="E166" s="35"/>
      <c r="F166" s="35"/>
      <c r="G166" s="35"/>
      <c r="H166" s="82"/>
      <c r="I166" s="83"/>
      <c r="J166" s="84"/>
      <c r="K166" s="19"/>
      <c r="L166" s="20"/>
      <c r="M166" s="21"/>
      <c r="N166" s="23"/>
      <c r="O166" s="23"/>
      <c r="P166" s="24"/>
      <c r="Q166" s="19"/>
      <c r="R166" s="65"/>
      <c r="S166" s="23"/>
      <c r="T166" s="23"/>
      <c r="U166" s="23"/>
      <c r="V166" s="20"/>
      <c r="W166" s="1"/>
    </row>
    <row r="167" spans="1:23" ht="23.25" customHeight="1">
      <c r="A167" s="2"/>
      <c r="B167" s="50"/>
      <c r="C167" s="17"/>
      <c r="D167" s="17"/>
      <c r="E167" s="17"/>
      <c r="F167" s="17"/>
      <c r="G167" s="17"/>
      <c r="H167" s="82"/>
      <c r="I167" s="83"/>
      <c r="J167" s="84"/>
      <c r="K167" s="19"/>
      <c r="L167" s="20"/>
      <c r="M167" s="21"/>
      <c r="N167" s="23"/>
      <c r="O167" s="23"/>
      <c r="P167" s="24"/>
      <c r="Q167" s="19"/>
      <c r="R167" s="65"/>
      <c r="S167" s="23"/>
      <c r="T167" s="23"/>
      <c r="U167" s="23"/>
      <c r="V167" s="20"/>
      <c r="W167" s="1"/>
    </row>
    <row r="168" spans="1:23" ht="23.25" customHeight="1">
      <c r="A168" s="2"/>
      <c r="B168" s="50"/>
      <c r="C168" s="51"/>
      <c r="D168" s="51"/>
      <c r="E168" s="51"/>
      <c r="F168" s="51"/>
      <c r="G168" s="51"/>
      <c r="H168" s="83"/>
      <c r="I168" s="83"/>
      <c r="J168" s="84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"/>
    </row>
    <row r="169" spans="1:23" ht="23.25" customHeight="1">
      <c r="A169" s="2"/>
      <c r="B169" s="50"/>
      <c r="C169" s="51"/>
      <c r="D169" s="51"/>
      <c r="E169" s="51"/>
      <c r="F169" s="51"/>
      <c r="G169" s="51"/>
      <c r="H169" s="83"/>
      <c r="I169" s="83"/>
      <c r="J169" s="84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 customHeight="1">
      <c r="A170" s="2"/>
      <c r="B170" s="59"/>
      <c r="C170" s="59"/>
      <c r="D170" s="59"/>
      <c r="E170" s="59"/>
      <c r="F170" s="59"/>
      <c r="G170" s="50"/>
      <c r="H170" s="82"/>
      <c r="I170" s="83"/>
      <c r="J170" s="84"/>
      <c r="K170" s="67"/>
      <c r="L170" s="20"/>
      <c r="M170" s="67"/>
      <c r="N170" s="20"/>
      <c r="O170" s="20"/>
      <c r="P170" s="67"/>
      <c r="Q170" s="67"/>
      <c r="R170" s="67"/>
      <c r="S170" s="20"/>
      <c r="T170" s="20"/>
      <c r="U170" s="20"/>
      <c r="V170" s="20"/>
      <c r="W170" s="1"/>
    </row>
    <row r="171" spans="1:23" ht="23.25" customHeight="1">
      <c r="A171" s="2"/>
      <c r="B171" s="50"/>
      <c r="C171" s="50"/>
      <c r="D171" s="50"/>
      <c r="E171" s="50"/>
      <c r="F171" s="50"/>
      <c r="G171" s="50"/>
      <c r="H171" s="82"/>
      <c r="I171" s="83"/>
      <c r="J171" s="84"/>
      <c r="K171" s="67"/>
      <c r="L171" s="20"/>
      <c r="M171" s="67"/>
      <c r="N171" s="20"/>
      <c r="O171" s="20"/>
      <c r="P171" s="67"/>
      <c r="Q171" s="67"/>
      <c r="R171" s="67"/>
      <c r="S171" s="20"/>
      <c r="T171" s="20"/>
      <c r="U171" s="20"/>
      <c r="V171" s="20"/>
      <c r="W171" s="1"/>
    </row>
    <row r="172" spans="1:23" ht="23.25" customHeight="1">
      <c r="A172" s="2"/>
      <c r="B172" s="50"/>
      <c r="C172" s="51"/>
      <c r="D172" s="51"/>
      <c r="E172" s="51"/>
      <c r="F172" s="51"/>
      <c r="G172" s="51"/>
      <c r="H172" s="83"/>
      <c r="I172" s="83"/>
      <c r="J172" s="8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"/>
    </row>
    <row r="173" spans="1:23" ht="23.25" customHeight="1">
      <c r="A173" s="2"/>
      <c r="B173" s="50"/>
      <c r="C173" s="50"/>
      <c r="D173" s="50"/>
      <c r="E173" s="50"/>
      <c r="F173" s="50"/>
      <c r="G173" s="50"/>
      <c r="H173" s="82"/>
      <c r="I173" s="83"/>
      <c r="J173" s="84"/>
      <c r="K173" s="67"/>
      <c r="L173" s="20"/>
      <c r="M173" s="67"/>
      <c r="N173" s="20"/>
      <c r="O173" s="20"/>
      <c r="P173" s="67"/>
      <c r="Q173" s="67"/>
      <c r="R173" s="67"/>
      <c r="S173" s="20"/>
      <c r="T173" s="20"/>
      <c r="U173" s="20"/>
      <c r="V173" s="20"/>
      <c r="W173" s="1"/>
    </row>
    <row r="174" spans="1:23" ht="23.25" customHeight="1">
      <c r="A174" s="2"/>
      <c r="B174" s="50"/>
      <c r="C174" s="50"/>
      <c r="D174" s="50"/>
      <c r="E174" s="50"/>
      <c r="F174" s="50"/>
      <c r="G174" s="50"/>
      <c r="H174" s="82"/>
      <c r="I174" s="83"/>
      <c r="J174" s="84"/>
      <c r="K174" s="67"/>
      <c r="L174" s="20"/>
      <c r="M174" s="67"/>
      <c r="N174" s="20"/>
      <c r="O174" s="20"/>
      <c r="P174" s="67"/>
      <c r="Q174" s="67"/>
      <c r="R174" s="67"/>
      <c r="S174" s="20"/>
      <c r="T174" s="20"/>
      <c r="U174" s="20"/>
      <c r="V174" s="20"/>
      <c r="W174" s="1"/>
    </row>
    <row r="175" spans="1:23" ht="23.25" customHeight="1">
      <c r="A175" s="2"/>
      <c r="B175" s="50"/>
      <c r="C175" s="50"/>
      <c r="D175" s="50"/>
      <c r="E175" s="50"/>
      <c r="F175" s="50"/>
      <c r="G175" s="50"/>
      <c r="H175" s="82"/>
      <c r="I175" s="83"/>
      <c r="J175" s="84"/>
      <c r="K175" s="67"/>
      <c r="L175" s="20"/>
      <c r="M175" s="67"/>
      <c r="N175" s="20"/>
      <c r="O175" s="20"/>
      <c r="P175" s="67"/>
      <c r="Q175" s="67"/>
      <c r="R175" s="67"/>
      <c r="S175" s="20"/>
      <c r="T175" s="20"/>
      <c r="U175" s="20"/>
      <c r="V175" s="20"/>
      <c r="W175" s="1"/>
    </row>
    <row r="176" spans="1:23" ht="23.25" customHeight="1">
      <c r="A176" s="2"/>
      <c r="B176" s="50"/>
      <c r="C176" s="50"/>
      <c r="D176" s="50"/>
      <c r="E176" s="50"/>
      <c r="F176" s="50"/>
      <c r="G176" s="50"/>
      <c r="H176" s="82"/>
      <c r="I176" s="83"/>
      <c r="J176" s="84"/>
      <c r="K176" s="67"/>
      <c r="L176" s="20"/>
      <c r="M176" s="67"/>
      <c r="N176" s="20"/>
      <c r="O176" s="20"/>
      <c r="P176" s="67"/>
      <c r="Q176" s="67"/>
      <c r="R176" s="67"/>
      <c r="S176" s="20"/>
      <c r="T176" s="20"/>
      <c r="U176" s="20"/>
      <c r="V176" s="20"/>
      <c r="W176" s="1"/>
    </row>
    <row r="177" spans="1:23" ht="23.25" customHeight="1">
      <c r="A177" s="2"/>
      <c r="B177" s="50"/>
      <c r="C177" s="50"/>
      <c r="D177" s="50"/>
      <c r="E177" s="50"/>
      <c r="F177" s="50"/>
      <c r="G177" s="50"/>
      <c r="H177" s="82"/>
      <c r="I177" s="83"/>
      <c r="J177" s="84"/>
      <c r="K177" s="67"/>
      <c r="L177" s="20"/>
      <c r="M177" s="67"/>
      <c r="N177" s="20"/>
      <c r="O177" s="20"/>
      <c r="P177" s="67"/>
      <c r="Q177" s="67"/>
      <c r="R177" s="67"/>
      <c r="S177" s="20"/>
      <c r="T177" s="20"/>
      <c r="U177" s="20"/>
      <c r="V177" s="20"/>
      <c r="W177" s="1"/>
    </row>
    <row r="178" spans="1:23" ht="23.25" customHeight="1">
      <c r="A178" s="2"/>
      <c r="B178" s="50"/>
      <c r="C178" s="50"/>
      <c r="D178" s="50"/>
      <c r="E178" s="50"/>
      <c r="F178" s="50"/>
      <c r="G178" s="50"/>
      <c r="H178" s="82"/>
      <c r="I178" s="83"/>
      <c r="J178" s="84"/>
      <c r="K178" s="67"/>
      <c r="L178" s="20"/>
      <c r="M178" s="67"/>
      <c r="N178" s="20"/>
      <c r="O178" s="20"/>
      <c r="P178" s="67"/>
      <c r="Q178" s="67"/>
      <c r="R178" s="67"/>
      <c r="S178" s="20"/>
      <c r="T178" s="20"/>
      <c r="U178" s="20"/>
      <c r="V178" s="20"/>
      <c r="W178" s="1"/>
    </row>
    <row r="179" spans="1:23" ht="23.25" customHeight="1">
      <c r="A179" s="2"/>
      <c r="B179" s="50"/>
      <c r="C179" s="50"/>
      <c r="D179" s="50"/>
      <c r="E179" s="50"/>
      <c r="F179" s="50"/>
      <c r="G179" s="50"/>
      <c r="H179" s="82"/>
      <c r="I179" s="83"/>
      <c r="J179" s="84"/>
      <c r="K179" s="67"/>
      <c r="L179" s="20"/>
      <c r="M179" s="67"/>
      <c r="N179" s="20"/>
      <c r="O179" s="20"/>
      <c r="P179" s="67"/>
      <c r="Q179" s="67"/>
      <c r="R179" s="67"/>
      <c r="S179" s="20"/>
      <c r="T179" s="20"/>
      <c r="U179" s="20"/>
      <c r="V179" s="20"/>
      <c r="W179" s="1"/>
    </row>
    <row r="180" spans="1:23" ht="23.25" customHeight="1">
      <c r="A180" s="2"/>
      <c r="B180" s="60"/>
      <c r="C180" s="60"/>
      <c r="D180" s="60"/>
      <c r="E180" s="60"/>
      <c r="F180" s="60"/>
      <c r="G180" s="60"/>
      <c r="H180" s="93"/>
      <c r="I180" s="91"/>
      <c r="J180" s="94"/>
      <c r="K180" s="69"/>
      <c r="L180" s="70"/>
      <c r="M180" s="69"/>
      <c r="N180" s="70"/>
      <c r="O180" s="70"/>
      <c r="P180" s="69"/>
      <c r="Q180" s="69"/>
      <c r="R180" s="69"/>
      <c r="S180" s="70"/>
      <c r="T180" s="70"/>
      <c r="U180" s="70"/>
      <c r="V180" s="70"/>
      <c r="W180" s="1"/>
    </row>
    <row r="181" spans="1:23" ht="23.25" customHeight="1">
      <c r="A181" s="1" t="s">
        <v>22</v>
      </c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22</v>
      </c>
    </row>
    <row r="65438" spans="1:23" ht="23.25">
      <c r="A65438" s="1"/>
      <c r="B65438" s="2"/>
      <c r="C65438" s="2"/>
      <c r="D65438" s="2"/>
      <c r="E65438" s="2"/>
      <c r="F65438" s="2"/>
      <c r="G65438" s="2"/>
      <c r="H65438" s="2"/>
      <c r="I65438" s="2"/>
      <c r="J65438" s="2"/>
      <c r="K65438" s="1"/>
      <c r="L65438" s="1"/>
      <c r="M65438" s="1"/>
      <c r="N65438" s="1"/>
      <c r="O65438" s="1"/>
      <c r="P65438" s="1"/>
      <c r="Q65438" s="1"/>
      <c r="R65438" s="1"/>
      <c r="S65438" s="1"/>
      <c r="T65438" s="1"/>
      <c r="U65438" s="1"/>
      <c r="V65438" s="1"/>
      <c r="W65438" s="1"/>
    </row>
    <row r="65439" spans="1:23" ht="23.25">
      <c r="A65439" s="1"/>
      <c r="B65439" s="55" t="s">
        <v>0</v>
      </c>
      <c r="C65439" s="55"/>
      <c r="D65439" s="55"/>
      <c r="E65439" s="55"/>
      <c r="F65439" s="55"/>
      <c r="G65439" s="2"/>
      <c r="H65439" s="2"/>
      <c r="I65439" s="2"/>
      <c r="J65439" s="2"/>
      <c r="K65439" s="1"/>
      <c r="L65439" s="1"/>
      <c r="M65439" s="1"/>
      <c r="N65439" s="1"/>
      <c r="O65439" s="1"/>
      <c r="P65439" s="1"/>
      <c r="Q65439" s="1"/>
      <c r="R65439" s="1"/>
      <c r="S65439" s="4"/>
      <c r="T65439" s="4"/>
      <c r="U65439" s="4"/>
      <c r="V65439" s="4" t="s">
        <v>21</v>
      </c>
      <c r="W65439" s="1"/>
    </row>
    <row r="65440" spans="1:23" ht="23.25">
      <c r="A65440" s="1"/>
      <c r="B65440" s="61" t="s">
        <v>34</v>
      </c>
      <c r="C65440" s="62"/>
      <c r="D65440" s="62"/>
      <c r="E65440" s="62"/>
      <c r="F65440" s="62"/>
      <c r="G65440" s="62"/>
      <c r="H65440" s="8"/>
      <c r="I65440" s="9"/>
      <c r="J65440" s="56"/>
      <c r="K65440" s="11" t="s">
        <v>1</v>
      </c>
      <c r="L65440" s="11"/>
      <c r="M65440" s="11"/>
      <c r="N65440" s="11"/>
      <c r="O65440" s="11"/>
      <c r="P65440" s="12" t="s">
        <v>2</v>
      </c>
      <c r="Q65440" s="11"/>
      <c r="R65440" s="11"/>
      <c r="S65440" s="11"/>
      <c r="T65440" s="12" t="s">
        <v>36</v>
      </c>
      <c r="U65440" s="11"/>
      <c r="V65440" s="13"/>
      <c r="W65440" s="1"/>
    </row>
    <row r="65441" spans="1:23" ht="23.25">
      <c r="A65441" s="1"/>
      <c r="B65441" s="14" t="s">
        <v>35</v>
      </c>
      <c r="C65441" s="15"/>
      <c r="D65441" s="15"/>
      <c r="E65441" s="15"/>
      <c r="F65441" s="15"/>
      <c r="G65441" s="16"/>
      <c r="H65441" s="17"/>
      <c r="I65441" s="2"/>
      <c r="J65441" s="51"/>
      <c r="K65441" s="19"/>
      <c r="L65441" s="20"/>
      <c r="M65441" s="21"/>
      <c r="N65441" s="22"/>
      <c r="O65441" s="23"/>
      <c r="P65441" s="24"/>
      <c r="Q65441" s="19"/>
      <c r="R65441" s="25"/>
      <c r="S65441" s="23"/>
      <c r="T65441" s="23"/>
      <c r="U65441" s="26" t="s">
        <v>3</v>
      </c>
      <c r="V65441" s="27"/>
      <c r="W65441" s="1"/>
    </row>
    <row r="65442" spans="1:23" ht="23.25">
      <c r="A65442" s="1"/>
      <c r="B65442" s="17"/>
      <c r="C65442" s="28"/>
      <c r="D65442" s="28"/>
      <c r="E65442" s="28"/>
      <c r="F65442" s="29"/>
      <c r="G65442" s="28"/>
      <c r="H65442" s="17"/>
      <c r="I65442" s="30" t="s">
        <v>4</v>
      </c>
      <c r="J65442" s="51"/>
      <c r="K65442" s="31" t="s">
        <v>5</v>
      </c>
      <c r="L65442" s="32" t="s">
        <v>6</v>
      </c>
      <c r="M65442" s="33" t="s">
        <v>5</v>
      </c>
      <c r="N65442" s="22" t="s">
        <v>7</v>
      </c>
      <c r="O65442" s="20"/>
      <c r="P65442" s="34" t="s">
        <v>8</v>
      </c>
      <c r="Q65442" s="31" t="s">
        <v>9</v>
      </c>
      <c r="R65442" s="25" t="s">
        <v>30</v>
      </c>
      <c r="S65442" s="23"/>
      <c r="T65442" s="23"/>
      <c r="U65442" s="23"/>
      <c r="V65442" s="32"/>
      <c r="W65442" s="1"/>
    </row>
    <row r="65443" spans="1:23" ht="23.25">
      <c r="A65443" s="1"/>
      <c r="B65443" s="35" t="s">
        <v>24</v>
      </c>
      <c r="C65443" s="35" t="s">
        <v>25</v>
      </c>
      <c r="D65443" s="35" t="s">
        <v>26</v>
      </c>
      <c r="E65443" s="35" t="s">
        <v>27</v>
      </c>
      <c r="F65443" s="35" t="s">
        <v>28</v>
      </c>
      <c r="G65443" s="35" t="s">
        <v>29</v>
      </c>
      <c r="H65443" s="17"/>
      <c r="I65443" s="30"/>
      <c r="J65443" s="51"/>
      <c r="K65443" s="31" t="s">
        <v>10</v>
      </c>
      <c r="L65443" s="32" t="s">
        <v>11</v>
      </c>
      <c r="M65443" s="33" t="s">
        <v>12</v>
      </c>
      <c r="N65443" s="22" t="s">
        <v>13</v>
      </c>
      <c r="O65443" s="32" t="s">
        <v>14</v>
      </c>
      <c r="P65443" s="34" t="s">
        <v>15</v>
      </c>
      <c r="Q65443" s="31" t="s">
        <v>16</v>
      </c>
      <c r="R65443" s="25" t="s">
        <v>31</v>
      </c>
      <c r="S65443" s="22" t="s">
        <v>14</v>
      </c>
      <c r="T65443" s="22" t="s">
        <v>17</v>
      </c>
      <c r="U65443" s="22" t="s">
        <v>18</v>
      </c>
      <c r="V65443" s="32" t="s">
        <v>19</v>
      </c>
      <c r="W65443" s="1"/>
    </row>
    <row r="65444" spans="1:23" ht="23.25">
      <c r="A65444" s="1"/>
      <c r="B65444" s="36"/>
      <c r="C65444" s="36"/>
      <c r="D65444" s="36"/>
      <c r="E65444" s="36"/>
      <c r="F65444" s="36"/>
      <c r="G65444" s="36"/>
      <c r="H65444" s="36"/>
      <c r="I65444" s="37"/>
      <c r="J65444" s="57"/>
      <c r="K65444" s="39"/>
      <c r="L65444" s="40"/>
      <c r="M65444" s="41"/>
      <c r="N65444" s="42"/>
      <c r="O65444" s="43"/>
      <c r="P65444" s="44" t="s">
        <v>20</v>
      </c>
      <c r="Q65444" s="39"/>
      <c r="R65444" s="45"/>
      <c r="S65444" s="43"/>
      <c r="T65444" s="43"/>
      <c r="U65444" s="43"/>
      <c r="V65444" s="46"/>
      <c r="W65444" s="1"/>
    </row>
    <row r="65445" spans="1:23" ht="23.25">
      <c r="A65445" s="2"/>
      <c r="B65445" s="50"/>
      <c r="C65445" s="50"/>
      <c r="D65445" s="50"/>
      <c r="E65445" s="50"/>
      <c r="F65445" s="50"/>
      <c r="G65445" s="50"/>
      <c r="H65445" s="47"/>
      <c r="I65445" s="48"/>
      <c r="J65445" s="49"/>
      <c r="K65445" s="67"/>
      <c r="L65445" s="20"/>
      <c r="M65445" s="67"/>
      <c r="N65445" s="20"/>
      <c r="O65445" s="20"/>
      <c r="P65445" s="67"/>
      <c r="Q65445" s="67"/>
      <c r="R65445" s="67"/>
      <c r="S65445" s="20"/>
      <c r="T65445" s="20"/>
      <c r="U65445" s="20"/>
      <c r="V65445" s="20"/>
      <c r="W65445" s="1"/>
    </row>
    <row r="65446" spans="1:23" ht="23.25">
      <c r="A65446" s="2"/>
      <c r="B65446" s="17"/>
      <c r="C65446" s="17"/>
      <c r="D65446" s="17"/>
      <c r="E65446" s="17"/>
      <c r="F65446" s="17"/>
      <c r="G65446" s="35"/>
      <c r="H65446" s="47"/>
      <c r="I65446" s="48"/>
      <c r="J65446" s="49"/>
      <c r="K65446" s="67"/>
      <c r="L65446" s="20"/>
      <c r="M65446" s="67"/>
      <c r="N65446" s="20"/>
      <c r="O65446" s="20"/>
      <c r="P65446" s="67"/>
      <c r="Q65446" s="67"/>
      <c r="R65446" s="67"/>
      <c r="S65446" s="20"/>
      <c r="T65446" s="20"/>
      <c r="U65446" s="20"/>
      <c r="V65446" s="20"/>
      <c r="W65446" s="1"/>
    </row>
    <row r="65447" spans="1:23" ht="23.25">
      <c r="A65447" s="2"/>
      <c r="B65447" s="17"/>
      <c r="C65447" s="17"/>
      <c r="D65447" s="17"/>
      <c r="E65447" s="17"/>
      <c r="F65447" s="17"/>
      <c r="G65447" s="17"/>
      <c r="H65447" s="47"/>
      <c r="I65447" s="48"/>
      <c r="J65447" s="49"/>
      <c r="K65447" s="67"/>
      <c r="L65447" s="20"/>
      <c r="M65447" s="67"/>
      <c r="N65447" s="20"/>
      <c r="O65447" s="20"/>
      <c r="P65447" s="67"/>
      <c r="Q65447" s="67"/>
      <c r="R65447" s="67"/>
      <c r="S65447" s="20"/>
      <c r="T65447" s="20"/>
      <c r="U65447" s="20"/>
      <c r="V65447" s="20"/>
      <c r="W65447" s="1"/>
    </row>
    <row r="65448" spans="1:23" ht="23.25">
      <c r="A65448" s="2"/>
      <c r="B65448" s="17"/>
      <c r="C65448" s="17"/>
      <c r="D65448" s="17"/>
      <c r="E65448" s="17"/>
      <c r="F65448" s="17"/>
      <c r="G65448" s="17"/>
      <c r="H65448" s="47"/>
      <c r="I65448" s="48"/>
      <c r="J65448" s="49"/>
      <c r="K65448" s="67"/>
      <c r="L65448" s="20"/>
      <c r="M65448" s="67"/>
      <c r="N65448" s="20"/>
      <c r="O65448" s="20"/>
      <c r="P65448" s="67"/>
      <c r="Q65448" s="67"/>
      <c r="R65448" s="67"/>
      <c r="S65448" s="20"/>
      <c r="T65448" s="20"/>
      <c r="U65448" s="20"/>
      <c r="V65448" s="20"/>
      <c r="W65448" s="1"/>
    </row>
    <row r="65449" spans="1:23" ht="23.25">
      <c r="A65449" s="2"/>
      <c r="B65449" s="17"/>
      <c r="C65449" s="17"/>
      <c r="D65449" s="17"/>
      <c r="E65449" s="17"/>
      <c r="F65449" s="17"/>
      <c r="G65449" s="17"/>
      <c r="H65449" s="47"/>
      <c r="I65449" s="48"/>
      <c r="J65449" s="49"/>
      <c r="K65449" s="67"/>
      <c r="L65449" s="20"/>
      <c r="M65449" s="67"/>
      <c r="N65449" s="20"/>
      <c r="O65449" s="20"/>
      <c r="P65449" s="67"/>
      <c r="Q65449" s="67"/>
      <c r="R65449" s="67"/>
      <c r="S65449" s="20"/>
      <c r="T65449" s="20"/>
      <c r="U65449" s="20"/>
      <c r="V65449" s="20"/>
      <c r="W65449" s="1"/>
    </row>
    <row r="65450" spans="1:23" ht="23.25">
      <c r="A65450" s="2"/>
      <c r="B65450" s="17"/>
      <c r="C65450" s="17"/>
      <c r="D65450" s="17"/>
      <c r="E65450" s="17"/>
      <c r="F65450" s="17"/>
      <c r="G65450" s="17"/>
      <c r="H65450" s="47"/>
      <c r="I65450" s="48"/>
      <c r="J65450" s="49"/>
      <c r="K65450" s="67"/>
      <c r="L65450" s="20"/>
      <c r="M65450" s="67"/>
      <c r="N65450" s="20"/>
      <c r="O65450" s="20"/>
      <c r="P65450" s="67"/>
      <c r="Q65450" s="67"/>
      <c r="R65450" s="67"/>
      <c r="S65450" s="20"/>
      <c r="T65450" s="20"/>
      <c r="U65450" s="20"/>
      <c r="V65450" s="20"/>
      <c r="W65450" s="1"/>
    </row>
    <row r="65451" spans="1:23" ht="23.25">
      <c r="A65451" s="2"/>
      <c r="B65451" s="17"/>
      <c r="C65451" s="17"/>
      <c r="D65451" s="17"/>
      <c r="E65451" s="17"/>
      <c r="F65451" s="17"/>
      <c r="G65451" s="17"/>
      <c r="H65451" s="47"/>
      <c r="I65451" s="48"/>
      <c r="J65451" s="49"/>
      <c r="K65451" s="67"/>
      <c r="L65451" s="20"/>
      <c r="M65451" s="67"/>
      <c r="N65451" s="20"/>
      <c r="O65451" s="20"/>
      <c r="P65451" s="67"/>
      <c r="Q65451" s="67"/>
      <c r="R65451" s="67"/>
      <c r="S65451" s="20"/>
      <c r="T65451" s="20"/>
      <c r="U65451" s="20"/>
      <c r="V65451" s="20"/>
      <c r="W65451" s="1"/>
    </row>
    <row r="65452" spans="1:23" ht="23.25">
      <c r="A65452" s="2"/>
      <c r="B65452" s="17"/>
      <c r="C65452" s="17"/>
      <c r="D65452" s="17"/>
      <c r="E65452" s="17"/>
      <c r="F65452" s="17"/>
      <c r="G65452" s="17"/>
      <c r="H65452" s="47"/>
      <c r="I65452" s="48"/>
      <c r="J65452" s="49"/>
      <c r="K65452" s="67"/>
      <c r="L65452" s="20"/>
      <c r="M65452" s="67"/>
      <c r="N65452" s="20"/>
      <c r="O65452" s="20"/>
      <c r="P65452" s="67"/>
      <c r="Q65452" s="67"/>
      <c r="R65452" s="67"/>
      <c r="S65452" s="20"/>
      <c r="T65452" s="20"/>
      <c r="U65452" s="20"/>
      <c r="V65452" s="20"/>
      <c r="W65452" s="1"/>
    </row>
    <row r="65453" spans="1:23" ht="23.25">
      <c r="A65453" s="2"/>
      <c r="B65453" s="17"/>
      <c r="C65453" s="17"/>
      <c r="D65453" s="17"/>
      <c r="E65453" s="17"/>
      <c r="F65453" s="17"/>
      <c r="G65453" s="17"/>
      <c r="H65453" s="47"/>
      <c r="I65453" s="48"/>
      <c r="J65453" s="49"/>
      <c r="K65453" s="67"/>
      <c r="L65453" s="20"/>
      <c r="M65453" s="67"/>
      <c r="N65453" s="20"/>
      <c r="O65453" s="20"/>
      <c r="P65453" s="67"/>
      <c r="Q65453" s="67"/>
      <c r="R65453" s="67"/>
      <c r="S65453" s="20"/>
      <c r="T65453" s="20"/>
      <c r="U65453" s="20"/>
      <c r="V65453" s="20"/>
      <c r="W65453" s="1"/>
    </row>
    <row r="65454" spans="1:23" ht="23.25">
      <c r="A65454" s="2"/>
      <c r="B65454" s="17"/>
      <c r="C65454" s="17"/>
      <c r="D65454" s="17"/>
      <c r="E65454" s="17"/>
      <c r="F65454" s="17"/>
      <c r="G65454" s="17"/>
      <c r="H65454" s="47"/>
      <c r="I65454" s="48"/>
      <c r="J65454" s="49"/>
      <c r="K65454" s="67"/>
      <c r="L65454" s="20"/>
      <c r="M65454" s="67"/>
      <c r="N65454" s="20"/>
      <c r="O65454" s="20"/>
      <c r="P65454" s="67"/>
      <c r="Q65454" s="67"/>
      <c r="R65454" s="67"/>
      <c r="S65454" s="20"/>
      <c r="T65454" s="20"/>
      <c r="U65454" s="20"/>
      <c r="V65454" s="20"/>
      <c r="W65454" s="1"/>
    </row>
    <row r="65455" spans="1:23" ht="23.25">
      <c r="A65455" s="2"/>
      <c r="B65455" s="17"/>
      <c r="C65455" s="17"/>
      <c r="D65455" s="17"/>
      <c r="E65455" s="17"/>
      <c r="F65455" s="17"/>
      <c r="G65455" s="17"/>
      <c r="H65455" s="47"/>
      <c r="I65455" s="48"/>
      <c r="J65455" s="49"/>
      <c r="K65455" s="67"/>
      <c r="L65455" s="20"/>
      <c r="M65455" s="67"/>
      <c r="N65455" s="20"/>
      <c r="O65455" s="20"/>
      <c r="P65455" s="67"/>
      <c r="Q65455" s="67"/>
      <c r="R65455" s="67"/>
      <c r="S65455" s="20"/>
      <c r="T65455" s="20"/>
      <c r="U65455" s="20"/>
      <c r="V65455" s="20"/>
      <c r="W65455" s="1"/>
    </row>
    <row r="65456" spans="1:23" ht="23.25">
      <c r="A65456" s="2"/>
      <c r="B65456" s="17"/>
      <c r="C65456" s="17"/>
      <c r="D65456" s="17"/>
      <c r="E65456" s="17"/>
      <c r="F65456" s="17"/>
      <c r="G65456" s="17"/>
      <c r="H65456" s="47"/>
      <c r="I65456" s="48"/>
      <c r="J65456" s="49"/>
      <c r="K65456" s="67"/>
      <c r="L65456" s="20"/>
      <c r="M65456" s="67"/>
      <c r="N65456" s="20"/>
      <c r="O65456" s="20"/>
      <c r="P65456" s="67"/>
      <c r="Q65456" s="67"/>
      <c r="R65456" s="67"/>
      <c r="S65456" s="20"/>
      <c r="T65456" s="20"/>
      <c r="U65456" s="20"/>
      <c r="V65456" s="20"/>
      <c r="W65456" s="1"/>
    </row>
    <row r="65457" spans="1:23" ht="23.25">
      <c r="A65457" s="2"/>
      <c r="B65457" s="17"/>
      <c r="C65457" s="17"/>
      <c r="D65457" s="17"/>
      <c r="E65457" s="17"/>
      <c r="F65457" s="17"/>
      <c r="G65457" s="17"/>
      <c r="H65457" s="47"/>
      <c r="I65457" s="48"/>
      <c r="J65457" s="49"/>
      <c r="K65457" s="67"/>
      <c r="L65457" s="20"/>
      <c r="M65457" s="67"/>
      <c r="N65457" s="20"/>
      <c r="O65457" s="20"/>
      <c r="P65457" s="67"/>
      <c r="Q65457" s="67"/>
      <c r="R65457" s="67"/>
      <c r="S65457" s="20"/>
      <c r="T65457" s="20"/>
      <c r="U65457" s="20"/>
      <c r="V65457" s="20"/>
      <c r="W65457" s="1"/>
    </row>
    <row r="65458" spans="1:23" ht="23.25">
      <c r="A65458" s="2"/>
      <c r="B65458" s="17"/>
      <c r="C65458" s="17"/>
      <c r="D65458" s="17"/>
      <c r="E65458" s="17"/>
      <c r="F65458" s="17"/>
      <c r="G65458" s="17"/>
      <c r="H65458" s="47"/>
      <c r="I65458" s="48"/>
      <c r="J65458" s="49"/>
      <c r="K65458" s="67"/>
      <c r="L65458" s="20"/>
      <c r="M65458" s="67"/>
      <c r="N65458" s="20"/>
      <c r="O65458" s="20"/>
      <c r="P65458" s="67"/>
      <c r="Q65458" s="67"/>
      <c r="R65458" s="67"/>
      <c r="S65458" s="20"/>
      <c r="T65458" s="20"/>
      <c r="U65458" s="20"/>
      <c r="V65458" s="20"/>
      <c r="W65458" s="1"/>
    </row>
    <row r="65459" spans="1:23" ht="23.25">
      <c r="A65459" s="2"/>
      <c r="B65459" s="50"/>
      <c r="C65459" s="51"/>
      <c r="D65459" s="51"/>
      <c r="E65459" s="51"/>
      <c r="F65459" s="51"/>
      <c r="G65459" s="51"/>
      <c r="H65459" s="48"/>
      <c r="I65459" s="48"/>
      <c r="J65459" s="49"/>
      <c r="K65459" s="18"/>
      <c r="L65459" s="18"/>
      <c r="M65459" s="18"/>
      <c r="N65459" s="18"/>
      <c r="O65459" s="18"/>
      <c r="P65459" s="18"/>
      <c r="Q65459" s="18"/>
      <c r="R65459" s="18"/>
      <c r="S65459" s="18"/>
      <c r="T65459" s="18"/>
      <c r="U65459" s="18"/>
      <c r="V65459" s="18"/>
      <c r="W65459" s="1"/>
    </row>
    <row r="65460" spans="1:23" ht="23.25">
      <c r="A65460" s="2"/>
      <c r="B65460" s="17"/>
      <c r="C65460" s="17"/>
      <c r="D65460" s="17"/>
      <c r="E65460" s="17"/>
      <c r="F65460" s="17"/>
      <c r="G65460" s="17"/>
      <c r="H65460" s="47"/>
      <c r="I65460" s="48"/>
      <c r="J65460" s="49"/>
      <c r="K65460" s="67"/>
      <c r="L65460" s="20"/>
      <c r="M65460" s="67"/>
      <c r="N65460" s="20"/>
      <c r="O65460" s="20"/>
      <c r="P65460" s="67"/>
      <c r="Q65460" s="67"/>
      <c r="R65460" s="67"/>
      <c r="S65460" s="20"/>
      <c r="T65460" s="20"/>
      <c r="U65460" s="20"/>
      <c r="V65460" s="20"/>
      <c r="W65460" s="1"/>
    </row>
    <row r="65461" spans="1:23" ht="23.25">
      <c r="A65461" s="2"/>
      <c r="B65461" s="17"/>
      <c r="C65461" s="17"/>
      <c r="D65461" s="17"/>
      <c r="E65461" s="17"/>
      <c r="F65461" s="17"/>
      <c r="G65461" s="17"/>
      <c r="H65461" s="47"/>
      <c r="I65461" s="48"/>
      <c r="J65461" s="49"/>
      <c r="K65461" s="67"/>
      <c r="L65461" s="20"/>
      <c r="M65461" s="67"/>
      <c r="N65461" s="20"/>
      <c r="O65461" s="20"/>
      <c r="P65461" s="67"/>
      <c r="Q65461" s="67"/>
      <c r="R65461" s="67"/>
      <c r="S65461" s="20"/>
      <c r="T65461" s="20"/>
      <c r="U65461" s="20"/>
      <c r="V65461" s="20"/>
      <c r="W65461" s="1"/>
    </row>
    <row r="65462" spans="1:23" ht="23.25">
      <c r="A65462" s="2"/>
      <c r="B65462" s="17"/>
      <c r="C65462" s="17"/>
      <c r="D65462" s="17"/>
      <c r="E65462" s="17"/>
      <c r="F65462" s="17"/>
      <c r="G65462" s="17"/>
      <c r="H65462" s="47"/>
      <c r="I65462" s="48"/>
      <c r="J65462" s="49"/>
      <c r="K65462" s="67"/>
      <c r="L65462" s="20"/>
      <c r="M65462" s="67"/>
      <c r="N65462" s="20"/>
      <c r="O65462" s="20"/>
      <c r="P65462" s="67"/>
      <c r="Q65462" s="67"/>
      <c r="R65462" s="67"/>
      <c r="S65462" s="20"/>
      <c r="T65462" s="20"/>
      <c r="U65462" s="20"/>
      <c r="V65462" s="20"/>
      <c r="W65462" s="1"/>
    </row>
    <row r="65463" spans="1:23" ht="23.25">
      <c r="A65463" s="2"/>
      <c r="B65463" s="17"/>
      <c r="C65463" s="17"/>
      <c r="D65463" s="17"/>
      <c r="E65463" s="17"/>
      <c r="F65463" s="17"/>
      <c r="G65463" s="17"/>
      <c r="H65463" s="47"/>
      <c r="I65463" s="48"/>
      <c r="J65463" s="49"/>
      <c r="K65463" s="18"/>
      <c r="L65463" s="18"/>
      <c r="M65463" s="18"/>
      <c r="N65463" s="18"/>
      <c r="O65463" s="18"/>
      <c r="P65463" s="18"/>
      <c r="Q65463" s="18"/>
      <c r="R65463" s="18"/>
      <c r="S65463" s="18"/>
      <c r="T65463" s="18"/>
      <c r="U65463" s="18"/>
      <c r="V65463" s="18"/>
      <c r="W65463" s="1"/>
    </row>
    <row r="65464" spans="1:23" ht="23.25">
      <c r="A65464" s="2"/>
      <c r="B65464" s="17"/>
      <c r="C65464" s="17"/>
      <c r="D65464" s="17"/>
      <c r="E65464" s="17"/>
      <c r="F65464" s="17"/>
      <c r="G65464" s="17"/>
      <c r="H65464" s="47"/>
      <c r="I65464" s="48"/>
      <c r="J65464" s="49"/>
      <c r="K65464" s="67"/>
      <c r="L65464" s="20"/>
      <c r="M65464" s="67"/>
      <c r="N65464" s="20"/>
      <c r="O65464" s="20"/>
      <c r="P65464" s="67"/>
      <c r="Q65464" s="67"/>
      <c r="R65464" s="67"/>
      <c r="S65464" s="20"/>
      <c r="T65464" s="20"/>
      <c r="U65464" s="20"/>
      <c r="V65464" s="20"/>
      <c r="W65464" s="1"/>
    </row>
    <row r="65465" spans="1:23" ht="23.25">
      <c r="A65465" s="2"/>
      <c r="B65465" s="17"/>
      <c r="C65465" s="17"/>
      <c r="D65465" s="17"/>
      <c r="E65465" s="17"/>
      <c r="F65465" s="17"/>
      <c r="G65465" s="17"/>
      <c r="H65465" s="47"/>
      <c r="I65465" s="48"/>
      <c r="J65465" s="49"/>
      <c r="K65465" s="67"/>
      <c r="L65465" s="20"/>
      <c r="M65465" s="67"/>
      <c r="N65465" s="20"/>
      <c r="O65465" s="20"/>
      <c r="P65465" s="67"/>
      <c r="Q65465" s="67"/>
      <c r="R65465" s="67"/>
      <c r="S65465" s="20"/>
      <c r="T65465" s="20"/>
      <c r="U65465" s="20"/>
      <c r="V65465" s="20"/>
      <c r="W65465" s="1"/>
    </row>
    <row r="65466" spans="1:23" ht="23.25">
      <c r="A65466" s="2"/>
      <c r="B65466" s="17"/>
      <c r="C65466" s="17"/>
      <c r="D65466" s="17"/>
      <c r="E65466" s="17"/>
      <c r="F65466" s="17"/>
      <c r="G65466" s="17"/>
      <c r="H65466" s="47"/>
      <c r="I65466" s="48"/>
      <c r="J65466" s="49"/>
      <c r="K65466" s="67"/>
      <c r="L65466" s="20"/>
      <c r="M65466" s="67"/>
      <c r="N65466" s="20"/>
      <c r="O65466" s="20"/>
      <c r="P65466" s="67"/>
      <c r="Q65466" s="67"/>
      <c r="R65466" s="67"/>
      <c r="S65466" s="20"/>
      <c r="T65466" s="20"/>
      <c r="U65466" s="20"/>
      <c r="V65466" s="20"/>
      <c r="W65466" s="1"/>
    </row>
    <row r="65467" spans="1:23" ht="23.25">
      <c r="A65467" s="2"/>
      <c r="B65467" s="17"/>
      <c r="C65467" s="17"/>
      <c r="D65467" s="17"/>
      <c r="E65467" s="17"/>
      <c r="F65467" s="17"/>
      <c r="G65467" s="17"/>
      <c r="H65467" s="47"/>
      <c r="I65467" s="58"/>
      <c r="J65467" s="49"/>
      <c r="K65467" s="67"/>
      <c r="L65467" s="20"/>
      <c r="M65467" s="67"/>
      <c r="N65467" s="20"/>
      <c r="O65467" s="20"/>
      <c r="P65467" s="67"/>
      <c r="Q65467" s="67"/>
      <c r="R65467" s="67"/>
      <c r="S65467" s="20"/>
      <c r="T65467" s="20"/>
      <c r="U65467" s="20"/>
      <c r="V65467" s="20"/>
      <c r="W65467" s="1"/>
    </row>
    <row r="65468" spans="1:23" ht="23.25">
      <c r="A65468" s="2"/>
      <c r="B65468" s="59"/>
      <c r="C65468" s="35"/>
      <c r="D65468" s="35"/>
      <c r="E65468" s="35"/>
      <c r="F65468" s="35"/>
      <c r="G65468" s="35"/>
      <c r="H65468" s="47"/>
      <c r="I65468" s="48"/>
      <c r="J65468" s="49"/>
      <c r="K65468" s="19"/>
      <c r="L65468" s="20"/>
      <c r="M65468" s="21"/>
      <c r="N65468" s="23"/>
      <c r="O65468" s="23"/>
      <c r="P65468" s="24"/>
      <c r="Q65468" s="19"/>
      <c r="R65468" s="65"/>
      <c r="S65468" s="23"/>
      <c r="T65468" s="23"/>
      <c r="U65468" s="23"/>
      <c r="V65468" s="20"/>
      <c r="W65468" s="1"/>
    </row>
    <row r="65469" spans="1:23" ht="23.25">
      <c r="A65469" s="2"/>
      <c r="B65469" s="50"/>
      <c r="C65469" s="17"/>
      <c r="D65469" s="17"/>
      <c r="E65469" s="17"/>
      <c r="F65469" s="17"/>
      <c r="G65469" s="17"/>
      <c r="H65469" s="47"/>
      <c r="I65469" s="48"/>
      <c r="J65469" s="49"/>
      <c r="K65469" s="19"/>
      <c r="L65469" s="20"/>
      <c r="M65469" s="21"/>
      <c r="N65469" s="23"/>
      <c r="O65469" s="23"/>
      <c r="P65469" s="24"/>
      <c r="Q65469" s="19"/>
      <c r="R65469" s="65"/>
      <c r="S65469" s="23"/>
      <c r="T65469" s="23"/>
      <c r="U65469" s="23"/>
      <c r="V65469" s="20"/>
      <c r="W65469" s="1"/>
    </row>
    <row r="65470" spans="1:23" ht="23.25">
      <c r="A65470" s="2"/>
      <c r="B65470" s="50"/>
      <c r="C65470" s="17"/>
      <c r="D65470" s="17"/>
      <c r="E65470" s="17"/>
      <c r="F65470" s="17"/>
      <c r="G65470" s="17"/>
      <c r="H65470" s="47"/>
      <c r="I65470" s="48"/>
      <c r="J65470" s="49"/>
      <c r="K65470" s="19"/>
      <c r="L65470" s="20"/>
      <c r="M65470" s="21"/>
      <c r="N65470" s="23"/>
      <c r="O65470" s="23"/>
      <c r="P65470" s="24"/>
      <c r="Q65470" s="19"/>
      <c r="R65470" s="65"/>
      <c r="S65470" s="23"/>
      <c r="T65470" s="23"/>
      <c r="U65470" s="23"/>
      <c r="V65470" s="20"/>
      <c r="W65470" s="1"/>
    </row>
    <row r="65471" spans="1:23" ht="23.25">
      <c r="A65471" s="2"/>
      <c r="B65471" s="50"/>
      <c r="C65471" s="51"/>
      <c r="D65471" s="51"/>
      <c r="E65471" s="51"/>
      <c r="F65471" s="51"/>
      <c r="G65471" s="51"/>
      <c r="H65471" s="48"/>
      <c r="I65471" s="48"/>
      <c r="J65471" s="49"/>
      <c r="K65471" s="18"/>
      <c r="L65471" s="18"/>
      <c r="M65471" s="18"/>
      <c r="N65471" s="18"/>
      <c r="O65471" s="18"/>
      <c r="P65471" s="18"/>
      <c r="Q65471" s="18"/>
      <c r="R65471" s="18"/>
      <c r="S65471" s="18"/>
      <c r="T65471" s="18"/>
      <c r="U65471" s="18"/>
      <c r="V65471" s="18"/>
      <c r="W65471" s="1"/>
    </row>
    <row r="65472" spans="1:23" ht="23.25">
      <c r="A65472" s="2"/>
      <c r="B65472" s="50"/>
      <c r="C65472" s="51"/>
      <c r="D65472" s="51"/>
      <c r="E65472" s="51"/>
      <c r="F65472" s="51"/>
      <c r="G65472" s="51"/>
      <c r="H65472" s="48"/>
      <c r="I65472" s="48"/>
      <c r="J65472" s="49"/>
      <c r="K65472" s="18"/>
      <c r="L65472" s="18"/>
      <c r="M65472" s="18"/>
      <c r="N65472" s="18"/>
      <c r="O65472" s="18"/>
      <c r="P65472" s="18"/>
      <c r="Q65472" s="18"/>
      <c r="R65472" s="18"/>
      <c r="S65472" s="18"/>
      <c r="T65472" s="18"/>
      <c r="U65472" s="18"/>
      <c r="V65472" s="18"/>
      <c r="W65472" s="1"/>
    </row>
    <row r="65473" spans="1:23" ht="23.25">
      <c r="A65473" s="2"/>
      <c r="B65473" s="59"/>
      <c r="C65473" s="59"/>
      <c r="D65473" s="59"/>
      <c r="E65473" s="59"/>
      <c r="F65473" s="59"/>
      <c r="G65473" s="50"/>
      <c r="H65473" s="47"/>
      <c r="I65473" s="48"/>
      <c r="J65473" s="49"/>
      <c r="K65473" s="67"/>
      <c r="L65473" s="20"/>
      <c r="M65473" s="67"/>
      <c r="N65473" s="20"/>
      <c r="O65473" s="20"/>
      <c r="P65473" s="67"/>
      <c r="Q65473" s="67"/>
      <c r="R65473" s="67"/>
      <c r="S65473" s="20"/>
      <c r="T65473" s="20"/>
      <c r="U65473" s="20"/>
      <c r="V65473" s="20"/>
      <c r="W65473" s="1"/>
    </row>
    <row r="65474" spans="1:23" ht="23.25">
      <c r="A65474" s="2"/>
      <c r="B65474" s="50"/>
      <c r="C65474" s="50"/>
      <c r="D65474" s="50"/>
      <c r="E65474" s="50"/>
      <c r="F65474" s="50"/>
      <c r="G65474" s="50"/>
      <c r="H65474" s="47"/>
      <c r="I65474" s="48"/>
      <c r="J65474" s="49"/>
      <c r="K65474" s="67"/>
      <c r="L65474" s="20"/>
      <c r="M65474" s="67"/>
      <c r="N65474" s="20"/>
      <c r="O65474" s="20"/>
      <c r="P65474" s="67"/>
      <c r="Q65474" s="67"/>
      <c r="R65474" s="67"/>
      <c r="S65474" s="20"/>
      <c r="T65474" s="20"/>
      <c r="U65474" s="20"/>
      <c r="V65474" s="20"/>
      <c r="W65474" s="1"/>
    </row>
    <row r="65475" spans="1:23" ht="23.25">
      <c r="A65475" s="2"/>
      <c r="B65475" s="50"/>
      <c r="C65475" s="51"/>
      <c r="D65475" s="51"/>
      <c r="E65475" s="51"/>
      <c r="F65475" s="51"/>
      <c r="G65475" s="51"/>
      <c r="H65475" s="48"/>
      <c r="I65475" s="48"/>
      <c r="J65475" s="49"/>
      <c r="K65475" s="18"/>
      <c r="L65475" s="18"/>
      <c r="M65475" s="18"/>
      <c r="N65475" s="18"/>
      <c r="O65475" s="18"/>
      <c r="P65475" s="18"/>
      <c r="Q65475" s="18"/>
      <c r="R65475" s="18"/>
      <c r="S65475" s="18"/>
      <c r="T65475" s="18"/>
      <c r="U65475" s="18"/>
      <c r="V65475" s="18"/>
      <c r="W65475" s="1"/>
    </row>
    <row r="65476" spans="1:23" ht="23.25">
      <c r="A65476" s="2"/>
      <c r="B65476" s="50"/>
      <c r="C65476" s="50"/>
      <c r="D65476" s="50"/>
      <c r="E65476" s="50"/>
      <c r="F65476" s="50"/>
      <c r="G65476" s="50"/>
      <c r="H65476" s="47"/>
      <c r="I65476" s="48"/>
      <c r="J65476" s="49"/>
      <c r="K65476" s="67"/>
      <c r="L65476" s="20"/>
      <c r="M65476" s="67"/>
      <c r="N65476" s="20"/>
      <c r="O65476" s="20"/>
      <c r="P65476" s="67"/>
      <c r="Q65476" s="67"/>
      <c r="R65476" s="67"/>
      <c r="S65476" s="20"/>
      <c r="T65476" s="20"/>
      <c r="U65476" s="20"/>
      <c r="V65476" s="20"/>
      <c r="W65476" s="1"/>
    </row>
    <row r="65477" spans="1:23" ht="23.25">
      <c r="A65477" s="2"/>
      <c r="B65477" s="50"/>
      <c r="C65477" s="50"/>
      <c r="D65477" s="50"/>
      <c r="E65477" s="50"/>
      <c r="F65477" s="50"/>
      <c r="G65477" s="50"/>
      <c r="H65477" s="47"/>
      <c r="I65477" s="48"/>
      <c r="J65477" s="49"/>
      <c r="K65477" s="67"/>
      <c r="L65477" s="20"/>
      <c r="M65477" s="67"/>
      <c r="N65477" s="20"/>
      <c r="O65477" s="20"/>
      <c r="P65477" s="67"/>
      <c r="Q65477" s="67"/>
      <c r="R65477" s="67"/>
      <c r="S65477" s="20"/>
      <c r="T65477" s="20"/>
      <c r="U65477" s="20"/>
      <c r="V65477" s="20"/>
      <c r="W65477" s="1"/>
    </row>
    <row r="65478" spans="1:23" ht="23.25">
      <c r="A65478" s="2"/>
      <c r="B65478" s="50"/>
      <c r="C65478" s="50"/>
      <c r="D65478" s="50"/>
      <c r="E65478" s="50"/>
      <c r="F65478" s="50"/>
      <c r="G65478" s="50"/>
      <c r="H65478" s="47"/>
      <c r="I65478" s="48"/>
      <c r="J65478" s="49"/>
      <c r="K65478" s="67"/>
      <c r="L65478" s="20"/>
      <c r="M65478" s="67"/>
      <c r="N65478" s="20"/>
      <c r="O65478" s="20"/>
      <c r="P65478" s="67"/>
      <c r="Q65478" s="67"/>
      <c r="R65478" s="67"/>
      <c r="S65478" s="20"/>
      <c r="T65478" s="20"/>
      <c r="U65478" s="20"/>
      <c r="V65478" s="20"/>
      <c r="W65478" s="1"/>
    </row>
    <row r="65479" spans="1:23" ht="23.25">
      <c r="A65479" s="2"/>
      <c r="B65479" s="50"/>
      <c r="C65479" s="50"/>
      <c r="D65479" s="50"/>
      <c r="E65479" s="50"/>
      <c r="F65479" s="50"/>
      <c r="G65479" s="50"/>
      <c r="H65479" s="47"/>
      <c r="I65479" s="48"/>
      <c r="J65479" s="49"/>
      <c r="K65479" s="67"/>
      <c r="L65479" s="20"/>
      <c r="M65479" s="67"/>
      <c r="N65479" s="20"/>
      <c r="O65479" s="20"/>
      <c r="P65479" s="67"/>
      <c r="Q65479" s="67"/>
      <c r="R65479" s="67"/>
      <c r="S65479" s="20"/>
      <c r="T65479" s="20"/>
      <c r="U65479" s="20"/>
      <c r="V65479" s="20"/>
      <c r="W65479" s="1"/>
    </row>
    <row r="65480" spans="1:23" ht="23.25">
      <c r="A65480" s="2"/>
      <c r="B65480" s="50"/>
      <c r="C65480" s="50"/>
      <c r="D65480" s="50"/>
      <c r="E65480" s="50"/>
      <c r="F65480" s="50"/>
      <c r="G65480" s="50"/>
      <c r="H65480" s="47"/>
      <c r="I65480" s="48"/>
      <c r="J65480" s="49"/>
      <c r="K65480" s="67"/>
      <c r="L65480" s="20"/>
      <c r="M65480" s="67"/>
      <c r="N65480" s="20"/>
      <c r="O65480" s="20"/>
      <c r="P65480" s="67"/>
      <c r="Q65480" s="67"/>
      <c r="R65480" s="67"/>
      <c r="S65480" s="20"/>
      <c r="T65480" s="20"/>
      <c r="U65480" s="20"/>
      <c r="V65480" s="20"/>
      <c r="W65480" s="1"/>
    </row>
    <row r="65481" spans="1:23" ht="23.25">
      <c r="A65481" s="2"/>
      <c r="B65481" s="50"/>
      <c r="C65481" s="50"/>
      <c r="D65481" s="50"/>
      <c r="E65481" s="50"/>
      <c r="F65481" s="50"/>
      <c r="G65481" s="50"/>
      <c r="H65481" s="47"/>
      <c r="I65481" s="48"/>
      <c r="J65481" s="49"/>
      <c r="K65481" s="67"/>
      <c r="L65481" s="20"/>
      <c r="M65481" s="67"/>
      <c r="N65481" s="20"/>
      <c r="O65481" s="20"/>
      <c r="P65481" s="67"/>
      <c r="Q65481" s="67"/>
      <c r="R65481" s="67"/>
      <c r="S65481" s="20"/>
      <c r="T65481" s="20"/>
      <c r="U65481" s="20"/>
      <c r="V65481" s="20"/>
      <c r="W65481" s="1"/>
    </row>
    <row r="65482" spans="1:23" ht="23.25">
      <c r="A65482" s="2"/>
      <c r="B65482" s="60"/>
      <c r="C65482" s="60"/>
      <c r="D65482" s="60"/>
      <c r="E65482" s="60"/>
      <c r="F65482" s="60"/>
      <c r="G65482" s="60"/>
      <c r="H65482" s="52"/>
      <c r="I65482" s="53"/>
      <c r="J65482" s="54"/>
      <c r="K65482" s="69"/>
      <c r="L65482" s="70"/>
      <c r="M65482" s="69"/>
      <c r="N65482" s="70"/>
      <c r="O65482" s="70"/>
      <c r="P65482" s="69"/>
      <c r="Q65482" s="69"/>
      <c r="R65482" s="69"/>
      <c r="S65482" s="70"/>
      <c r="T65482" s="70"/>
      <c r="U65482" s="70"/>
      <c r="V65482" s="70"/>
      <c r="W65482" s="1"/>
    </row>
    <row r="65483" spans="1:23" ht="23.25">
      <c r="A65483" s="1" t="s">
        <v>22</v>
      </c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2000-03-27T16:37:44Z</cp:lastPrinted>
  <dcterms:created xsi:type="dcterms:W3CDTF">1998-09-17T22:24:54Z</dcterms:created>
  <dcterms:modified xsi:type="dcterms:W3CDTF">2000-06-07T00:29:02Z</dcterms:modified>
  <cp:category/>
  <cp:version/>
  <cp:contentType/>
  <cp:contentStatus/>
</cp:coreProperties>
</file>