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'Hoja1'!$A$1:$U$90</definedName>
    <definedName name="FORM">'Hoja1'!$A$65491:$U$65536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41</t>
        </r>
      </text>
    </comment>
    <comment ref="A47" authorId="0">
      <text>
        <r>
          <rPr>
            <sz val="8"/>
            <rFont val="Tahoma"/>
            <family val="0"/>
          </rPr>
          <t>12</t>
        </r>
      </text>
    </comment>
    <comment ref="A65491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<sst xmlns="http://schemas.openxmlformats.org/spreadsheetml/2006/main" count="110" uniqueCount="35">
  <si>
    <t>CUENTA DE LA HACIENDA PÚBLICA FEDERAL DE 2001</t>
  </si>
  <si>
    <t>RESUMEN DE INGRESOS DE FLUJO DE EFECTIVO</t>
  </si>
  <si>
    <t>ENTIDADES DE CONTROL PRESUPUESTARIO INDIRECTO</t>
  </si>
  <si>
    <t>(Miles de Pesos con un Decimal)</t>
  </si>
  <si>
    <t>C2IF206F</t>
  </si>
  <si>
    <t>DISPONIBILIDAD INICIAL</t>
  </si>
  <si>
    <t>INGRESOS CORRIENTES</t>
  </si>
  <si>
    <t>INGRESOS DE CAPITAL</t>
  </si>
  <si>
    <t>ENDEUDAMIENTO O (DESENDEUDAMIENTO) NETO</t>
  </si>
  <si>
    <t>TOTAL</t>
  </si>
  <si>
    <t>DEPENDENCIA / ENTIDADES</t>
  </si>
  <si>
    <t>Estimado</t>
  </si>
  <si>
    <t>Modificado</t>
  </si>
  <si>
    <t>Obtenido</t>
  </si>
  <si>
    <t>HOJA      DE      .</t>
  </si>
  <si>
    <t>*</t>
  </si>
  <si>
    <t>Casa de Moneda de México</t>
  </si>
  <si>
    <t>Productora de Cospeles S.A. De C.V.</t>
  </si>
  <si>
    <t>Comisión Nacional para la Protección y</t>
  </si>
  <si>
    <t xml:space="preserve">Defensa de Usuarios de Servicios </t>
  </si>
  <si>
    <t>Financieros</t>
  </si>
  <si>
    <t>Instituto para la Proteccion al Ahorro</t>
  </si>
  <si>
    <t>Bancario</t>
  </si>
  <si>
    <t xml:space="preserve">  Recursos Propios</t>
  </si>
  <si>
    <t>Pronósticos para la Asistencia Pública</t>
  </si>
  <si>
    <t>Exportadoes Asociados, S.A. De C.V.</t>
  </si>
  <si>
    <t>Fideicomiso Liquidador de Instituciones y</t>
  </si>
  <si>
    <t xml:space="preserve">Instituto para el Desarrollo Técnico </t>
  </si>
  <si>
    <t>de las Haciendas Públicas</t>
  </si>
  <si>
    <t xml:space="preserve">  Con Subsidios y Transferencias</t>
  </si>
  <si>
    <t>Ocean Garden Products, Inc.</t>
  </si>
  <si>
    <t xml:space="preserve">Organizaciones Auxiliares de Crédito           </t>
  </si>
  <si>
    <t>SECRETARÍA DE HACIENDA Y</t>
  </si>
  <si>
    <t>CRÉDITO PÚBLICO</t>
  </si>
  <si>
    <t>HOJA   2   DE   2   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</si>
</sst>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\ ###\ ##0.0"/>
    <numFmt numFmtId="174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Alignment="1" quotePrefix="1">
      <alignment horizontal="left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 quotePrefix="1">
      <alignment horizontal="center" vertical="center"/>
    </xf>
    <xf numFmtId="37" fontId="0" fillId="0" borderId="8" xfId="0" applyNumberFormat="1" applyFont="1" applyFill="1" applyBorder="1" applyAlignment="1" quotePrefix="1">
      <alignment horizontal="center" vertical="center"/>
    </xf>
    <xf numFmtId="37" fontId="0" fillId="0" borderId="0" xfId="0" applyNumberFormat="1" applyFont="1" applyFill="1" applyAlignment="1" quotePrefix="1">
      <alignment horizontal="center" vertical="center"/>
    </xf>
    <xf numFmtId="37" fontId="0" fillId="0" borderId="9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172" fontId="1" fillId="0" borderId="6" xfId="0" applyNumberFormat="1" applyFont="1" applyFill="1" applyBorder="1" applyAlignment="1">
      <alignment vertical="center"/>
    </xf>
    <xf numFmtId="172" fontId="1" fillId="0" borderId="8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3" fontId="1" fillId="0" borderId="15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8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73" fontId="4" fillId="0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65536"/>
  <sheetViews>
    <sheetView showGridLines="0" showRowColHeaders="0" showZeros="0" tabSelected="1" showOutlineSymbols="0" zoomScale="38" zoomScaleNormal="38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2.69140625" style="0" customWidth="1"/>
    <col min="4" max="4" width="31.69140625" style="0" customWidth="1"/>
    <col min="5" max="5" width="2.69140625" style="0" customWidth="1"/>
    <col min="6" max="19" width="15.69140625" style="0" customWidth="1"/>
    <col min="20" max="20" width="17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</row>
    <row r="2" spans="1:21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</row>
    <row r="3" spans="1:21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3.25">
      <c r="A5" s="1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23.25">
      <c r="A6" s="1"/>
      <c r="B6" s="3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  <c r="O6" s="1"/>
      <c r="P6" s="1"/>
      <c r="Q6" s="1"/>
      <c r="R6" s="1"/>
      <c r="S6" s="4"/>
      <c r="T6" s="5"/>
      <c r="U6" s="1"/>
    </row>
    <row r="7" spans="1:21" ht="23.25">
      <c r="A7" s="1"/>
      <c r="B7" s="6"/>
      <c r="C7" s="7"/>
      <c r="D7" s="7"/>
      <c r="E7" s="7"/>
      <c r="F7" s="8" t="s">
        <v>5</v>
      </c>
      <c r="G7" s="9"/>
      <c r="H7" s="10"/>
      <c r="I7" s="8" t="s">
        <v>6</v>
      </c>
      <c r="J7" s="9"/>
      <c r="K7" s="10"/>
      <c r="L7" s="8" t="s">
        <v>7</v>
      </c>
      <c r="M7" s="9"/>
      <c r="N7" s="10"/>
      <c r="O7" s="8" t="s">
        <v>8</v>
      </c>
      <c r="P7" s="9"/>
      <c r="Q7" s="10"/>
      <c r="R7" s="8" t="s">
        <v>9</v>
      </c>
      <c r="S7" s="9"/>
      <c r="T7" s="10"/>
      <c r="U7" s="1"/>
    </row>
    <row r="8" spans="1:21" ht="23.25">
      <c r="A8" s="1"/>
      <c r="B8" s="11" t="s">
        <v>10</v>
      </c>
      <c r="C8" s="2"/>
      <c r="D8" s="2"/>
      <c r="E8" s="2"/>
      <c r="F8" s="12"/>
      <c r="G8" s="13"/>
      <c r="H8" s="14"/>
      <c r="I8" s="12"/>
      <c r="J8" s="13"/>
      <c r="K8" s="14"/>
      <c r="L8" s="12"/>
      <c r="M8" s="13"/>
      <c r="N8" s="14"/>
      <c r="O8" s="12"/>
      <c r="P8" s="13"/>
      <c r="Q8" s="14"/>
      <c r="R8" s="12"/>
      <c r="S8" s="13"/>
      <c r="T8" s="15"/>
      <c r="U8" s="1"/>
    </row>
    <row r="9" spans="1:21" ht="23.25">
      <c r="A9" s="1"/>
      <c r="B9" s="16"/>
      <c r="C9" s="17"/>
      <c r="D9" s="17"/>
      <c r="E9" s="17"/>
      <c r="F9" s="18" t="s">
        <v>11</v>
      </c>
      <c r="G9" s="19" t="s">
        <v>12</v>
      </c>
      <c r="H9" s="20" t="s">
        <v>13</v>
      </c>
      <c r="I9" s="18" t="s">
        <v>11</v>
      </c>
      <c r="J9" s="19" t="s">
        <v>12</v>
      </c>
      <c r="K9" s="20" t="s">
        <v>13</v>
      </c>
      <c r="L9" s="18" t="s">
        <v>11</v>
      </c>
      <c r="M9" s="19" t="s">
        <v>12</v>
      </c>
      <c r="N9" s="20" t="s">
        <v>13</v>
      </c>
      <c r="O9" s="18" t="s">
        <v>11</v>
      </c>
      <c r="P9" s="19" t="s">
        <v>12</v>
      </c>
      <c r="Q9" s="20" t="s">
        <v>13</v>
      </c>
      <c r="R9" s="18" t="s">
        <v>11</v>
      </c>
      <c r="S9" s="19" t="s">
        <v>12</v>
      </c>
      <c r="T9" s="21" t="s">
        <v>13</v>
      </c>
      <c r="U9" s="1"/>
    </row>
    <row r="10" spans="1:21" ht="23.25">
      <c r="A10" s="1"/>
      <c r="B10" s="11"/>
      <c r="C10" s="44"/>
      <c r="D10" s="44"/>
      <c r="E10" s="44"/>
      <c r="F10" s="45"/>
      <c r="G10" s="46"/>
      <c r="H10" s="47"/>
      <c r="I10" s="45"/>
      <c r="J10" s="58"/>
      <c r="K10" s="58"/>
      <c r="L10" s="58"/>
      <c r="M10" s="58"/>
      <c r="N10" s="58"/>
      <c r="O10" s="58"/>
      <c r="P10" s="58"/>
      <c r="Q10" s="59"/>
      <c r="R10" s="57"/>
      <c r="S10" s="47"/>
      <c r="T10" s="46"/>
      <c r="U10" s="1"/>
    </row>
    <row r="11" spans="1:21" ht="23.25">
      <c r="A11" s="1"/>
      <c r="B11" s="22"/>
      <c r="C11" s="48" t="s">
        <v>32</v>
      </c>
      <c r="D11" s="48"/>
      <c r="E11" s="48"/>
      <c r="F11" s="49"/>
      <c r="G11" s="50"/>
      <c r="H11" s="51"/>
      <c r="I11" s="50"/>
      <c r="J11" s="51"/>
      <c r="K11" s="49"/>
      <c r="L11" s="50"/>
      <c r="M11" s="51"/>
      <c r="N11" s="49"/>
      <c r="O11" s="50"/>
      <c r="P11" s="51"/>
      <c r="Q11" s="49"/>
      <c r="R11" s="50"/>
      <c r="S11" s="51"/>
      <c r="T11" s="50"/>
      <c r="U11" s="1"/>
    </row>
    <row r="12" spans="1:21" ht="23.25">
      <c r="A12" s="1"/>
      <c r="B12" s="22"/>
      <c r="C12" s="52" t="s">
        <v>33</v>
      </c>
      <c r="D12" s="53"/>
      <c r="E12" s="54"/>
      <c r="F12" s="55">
        <f>+F14+F15</f>
        <v>665413</v>
      </c>
      <c r="G12" s="55">
        <f aca="true" t="shared" si="0" ref="G12:T12">+G14+G15</f>
        <v>705412.1000000001</v>
      </c>
      <c r="H12" s="55">
        <f t="shared" si="0"/>
        <v>936056.5130000002</v>
      </c>
      <c r="I12" s="55">
        <f t="shared" si="0"/>
        <v>164457311.1</v>
      </c>
      <c r="J12" s="55">
        <f t="shared" si="0"/>
        <v>192302454.29999995</v>
      </c>
      <c r="K12" s="55">
        <f t="shared" si="0"/>
        <v>181196598.16</v>
      </c>
      <c r="L12" s="55">
        <f t="shared" si="0"/>
        <v>18892628.9</v>
      </c>
      <c r="M12" s="55">
        <f t="shared" si="0"/>
        <v>27102055.5</v>
      </c>
      <c r="N12" s="55">
        <f t="shared" si="0"/>
        <v>26072794.9</v>
      </c>
      <c r="O12" s="55">
        <f t="shared" si="0"/>
        <v>1106.6</v>
      </c>
      <c r="P12" s="55">
        <f t="shared" si="0"/>
        <v>-535519.8</v>
      </c>
      <c r="Q12" s="55">
        <f t="shared" si="0"/>
        <v>123280.1</v>
      </c>
      <c r="R12" s="55">
        <f t="shared" si="0"/>
        <v>184016459.6</v>
      </c>
      <c r="S12" s="55">
        <f t="shared" si="0"/>
        <v>219574402.1</v>
      </c>
      <c r="T12" s="55">
        <f t="shared" si="0"/>
        <v>208328729.673</v>
      </c>
      <c r="U12" s="28"/>
    </row>
    <row r="13" spans="1:21" ht="23.25">
      <c r="A13" s="1"/>
      <c r="B13" s="22"/>
      <c r="C13" s="52"/>
      <c r="D13" s="53"/>
      <c r="E13" s="53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28"/>
    </row>
    <row r="14" spans="1:21" ht="23.25">
      <c r="A14" s="1"/>
      <c r="B14" s="22"/>
      <c r="C14" s="56" t="s">
        <v>23</v>
      </c>
      <c r="D14" s="48"/>
      <c r="E14" s="48"/>
      <c r="F14" s="55">
        <f aca="true" t="shared" si="1" ref="F14:T14">+F18+F22+F26+F32+F37+F53+F57+F62+F67</f>
        <v>665413</v>
      </c>
      <c r="G14" s="55">
        <f t="shared" si="1"/>
        <v>705412.1000000001</v>
      </c>
      <c r="H14" s="55">
        <f t="shared" si="1"/>
        <v>928757.7130000001</v>
      </c>
      <c r="I14" s="55">
        <f t="shared" si="1"/>
        <v>124960811.1</v>
      </c>
      <c r="J14" s="55">
        <f t="shared" si="1"/>
        <v>149083501.59999996</v>
      </c>
      <c r="K14" s="55">
        <f t="shared" si="1"/>
        <v>141077174.06</v>
      </c>
      <c r="L14" s="55">
        <f t="shared" si="1"/>
        <v>18892628.9</v>
      </c>
      <c r="M14" s="55">
        <f t="shared" si="1"/>
        <v>27098004.1</v>
      </c>
      <c r="N14" s="55">
        <f t="shared" si="1"/>
        <v>23280743.5</v>
      </c>
      <c r="O14" s="55">
        <f t="shared" si="1"/>
        <v>1106.6</v>
      </c>
      <c r="P14" s="55">
        <f t="shared" si="1"/>
        <v>-535519.8</v>
      </c>
      <c r="Q14" s="55">
        <f t="shared" si="1"/>
        <v>114151</v>
      </c>
      <c r="R14" s="55">
        <f t="shared" si="1"/>
        <v>144519959.6</v>
      </c>
      <c r="S14" s="55">
        <f t="shared" si="1"/>
        <v>176351398</v>
      </c>
      <c r="T14" s="55">
        <f t="shared" si="1"/>
        <v>165400826.273</v>
      </c>
      <c r="U14" s="1"/>
    </row>
    <row r="15" spans="1:21" ht="23.25">
      <c r="A15" s="1"/>
      <c r="B15" s="22"/>
      <c r="C15" s="48" t="s">
        <v>29</v>
      </c>
      <c r="D15" s="48"/>
      <c r="E15" s="48"/>
      <c r="F15" s="55">
        <f aca="true" t="shared" si="2" ref="F15:T15">+F19+F23+F27+F33+F38+F54+F58+F63+F68</f>
        <v>0</v>
      </c>
      <c r="G15" s="55">
        <f t="shared" si="2"/>
        <v>0</v>
      </c>
      <c r="H15" s="55">
        <f t="shared" si="2"/>
        <v>7298.8</v>
      </c>
      <c r="I15" s="55">
        <f t="shared" si="2"/>
        <v>39496500</v>
      </c>
      <c r="J15" s="55">
        <f t="shared" si="2"/>
        <v>43218952.7</v>
      </c>
      <c r="K15" s="55">
        <f t="shared" si="2"/>
        <v>40119424.1</v>
      </c>
      <c r="L15" s="55">
        <f t="shared" si="2"/>
        <v>0</v>
      </c>
      <c r="M15" s="55">
        <f t="shared" si="2"/>
        <v>4051.4</v>
      </c>
      <c r="N15" s="55">
        <f t="shared" si="2"/>
        <v>2792051.4</v>
      </c>
      <c r="O15" s="55">
        <f t="shared" si="2"/>
        <v>0</v>
      </c>
      <c r="P15" s="55">
        <f t="shared" si="2"/>
        <v>0</v>
      </c>
      <c r="Q15" s="55">
        <f t="shared" si="2"/>
        <v>9129.1</v>
      </c>
      <c r="R15" s="55">
        <f t="shared" si="2"/>
        <v>39496500</v>
      </c>
      <c r="S15" s="55">
        <f t="shared" si="2"/>
        <v>43223004.1</v>
      </c>
      <c r="T15" s="55">
        <f t="shared" si="2"/>
        <v>42927903.4</v>
      </c>
      <c r="U15" s="1"/>
    </row>
    <row r="16" spans="1:21" ht="23.25">
      <c r="A16" s="1"/>
      <c r="B16" s="22"/>
      <c r="C16" s="23"/>
      <c r="D16" s="23"/>
      <c r="E16" s="2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1"/>
    </row>
    <row r="17" spans="1:21" ht="23.25">
      <c r="A17" s="1"/>
      <c r="B17" s="22"/>
      <c r="C17" t="s">
        <v>24</v>
      </c>
      <c r="D17" s="42"/>
      <c r="E17" s="41"/>
      <c r="F17" s="43">
        <f>+F18</f>
        <v>467158.3</v>
      </c>
      <c r="G17" s="43">
        <f aca="true" t="shared" si="3" ref="G17:T17">+G18</f>
        <v>532884.4</v>
      </c>
      <c r="H17" s="43">
        <f t="shared" si="3"/>
        <v>532884.4</v>
      </c>
      <c r="I17" s="43">
        <f t="shared" si="3"/>
        <v>3071126.2</v>
      </c>
      <c r="J17" s="43">
        <f t="shared" si="3"/>
        <v>3071126.2</v>
      </c>
      <c r="K17" s="43">
        <f t="shared" si="3"/>
        <v>3275423.8</v>
      </c>
      <c r="L17" s="43">
        <f t="shared" si="3"/>
        <v>0</v>
      </c>
      <c r="M17" s="43">
        <f t="shared" si="3"/>
        <v>0</v>
      </c>
      <c r="N17" s="43">
        <f t="shared" si="3"/>
        <v>0</v>
      </c>
      <c r="O17" s="43">
        <f t="shared" si="3"/>
        <v>0</v>
      </c>
      <c r="P17" s="43">
        <f t="shared" si="3"/>
        <v>0</v>
      </c>
      <c r="Q17" s="43">
        <f t="shared" si="3"/>
        <v>0</v>
      </c>
      <c r="R17" s="43">
        <f t="shared" si="3"/>
        <v>3538284.5</v>
      </c>
      <c r="S17" s="43">
        <f t="shared" si="3"/>
        <v>3604010.6</v>
      </c>
      <c r="T17" s="43">
        <f t="shared" si="3"/>
        <v>3808308.1999999997</v>
      </c>
      <c r="U17" s="1"/>
    </row>
    <row r="18" spans="1:21" ht="23.25">
      <c r="A18" s="1"/>
      <c r="B18" s="22"/>
      <c r="C18" s="27" t="s">
        <v>23</v>
      </c>
      <c r="D18" s="23"/>
      <c r="E18" s="23"/>
      <c r="F18" s="43">
        <v>467158.3</v>
      </c>
      <c r="G18" s="43">
        <v>532884.4</v>
      </c>
      <c r="H18" s="43">
        <v>532884.4</v>
      </c>
      <c r="I18" s="43">
        <v>3071126.2</v>
      </c>
      <c r="J18" s="43">
        <v>3071126.2</v>
      </c>
      <c r="K18" s="43">
        <f>3139809.3+112632.1+22982.4</f>
        <v>3275423.8</v>
      </c>
      <c r="L18" s="43"/>
      <c r="M18" s="43"/>
      <c r="N18" s="43"/>
      <c r="O18" s="43"/>
      <c r="P18" s="43"/>
      <c r="Q18" s="43"/>
      <c r="R18" s="43">
        <f>+F18+I18+L18+O18</f>
        <v>3538284.5</v>
      </c>
      <c r="S18" s="43">
        <f>+G18+J18+M18+P18</f>
        <v>3604010.6</v>
      </c>
      <c r="T18" s="43">
        <f>+H18+K18+N18+Q18</f>
        <v>3808308.1999999997</v>
      </c>
      <c r="U18" s="1"/>
    </row>
    <row r="19" spans="1:21" ht="23.25">
      <c r="A19" s="1"/>
      <c r="B19" s="22"/>
      <c r="C19" s="23" t="s">
        <v>29</v>
      </c>
      <c r="D19" s="23"/>
      <c r="E19" s="2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1"/>
    </row>
    <row r="20" spans="1:21" ht="23.25">
      <c r="A20" s="1"/>
      <c r="B20" s="22"/>
      <c r="C20" s="23"/>
      <c r="D20" s="23"/>
      <c r="E20" s="2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1"/>
    </row>
    <row r="21" spans="1:21" ht="23.25">
      <c r="A21" s="1"/>
      <c r="B21" s="22"/>
      <c r="C21" t="s">
        <v>16</v>
      </c>
      <c r="D21" s="42"/>
      <c r="E21" s="41"/>
      <c r="F21" s="43">
        <f>+F22</f>
        <v>25727</v>
      </c>
      <c r="G21" s="43">
        <f aca="true" t="shared" si="4" ref="G21:S21">+G22</f>
        <v>0</v>
      </c>
      <c r="H21" s="43">
        <f t="shared" si="4"/>
        <v>28384.2</v>
      </c>
      <c r="I21" s="43">
        <f t="shared" si="4"/>
        <v>859432.4</v>
      </c>
      <c r="J21" s="43">
        <f t="shared" si="4"/>
        <v>0</v>
      </c>
      <c r="K21" s="43">
        <f>SUM(K22:K23)</f>
        <v>618676</v>
      </c>
      <c r="L21" s="43">
        <f t="shared" si="4"/>
        <v>0</v>
      </c>
      <c r="M21" s="43">
        <f t="shared" si="4"/>
        <v>0</v>
      </c>
      <c r="N21" s="43">
        <f t="shared" si="4"/>
        <v>0</v>
      </c>
      <c r="O21" s="43">
        <f t="shared" si="4"/>
        <v>0</v>
      </c>
      <c r="P21" s="43">
        <f t="shared" si="4"/>
        <v>0</v>
      </c>
      <c r="Q21" s="43">
        <f t="shared" si="4"/>
        <v>0</v>
      </c>
      <c r="R21" s="43">
        <f t="shared" si="4"/>
        <v>885159.4</v>
      </c>
      <c r="S21" s="43">
        <f t="shared" si="4"/>
        <v>0</v>
      </c>
      <c r="T21" s="43">
        <f>SUM(T22:T23)</f>
        <v>647060.2</v>
      </c>
      <c r="U21" s="1"/>
    </row>
    <row r="22" spans="1:21" ht="23.25">
      <c r="A22" s="1"/>
      <c r="B22" s="22"/>
      <c r="C22" s="27" t="s">
        <v>23</v>
      </c>
      <c r="D22" s="23"/>
      <c r="E22" s="23"/>
      <c r="F22" s="43">
        <v>25727</v>
      </c>
      <c r="G22" s="43">
        <v>0</v>
      </c>
      <c r="H22" s="43">
        <v>28384.2</v>
      </c>
      <c r="I22" s="43">
        <v>859432.4</v>
      </c>
      <c r="J22" s="43">
        <v>0</v>
      </c>
      <c r="K22" s="43">
        <f>618676-20000</f>
        <v>598676</v>
      </c>
      <c r="L22" s="43"/>
      <c r="M22" s="43"/>
      <c r="N22" s="43"/>
      <c r="O22" s="43"/>
      <c r="P22" s="43"/>
      <c r="Q22" s="43"/>
      <c r="R22" s="43">
        <v>885159.4</v>
      </c>
      <c r="S22" s="43"/>
      <c r="T22" s="43">
        <f>647060.2-20000</f>
        <v>627060.2</v>
      </c>
      <c r="U22" s="1"/>
    </row>
    <row r="23" spans="1:21" ht="23.25">
      <c r="A23" s="1"/>
      <c r="B23" s="22"/>
      <c r="C23" s="23" t="s">
        <v>29</v>
      </c>
      <c r="D23" s="23"/>
      <c r="E23" s="23"/>
      <c r="F23" s="43"/>
      <c r="G23" s="43"/>
      <c r="H23" s="43"/>
      <c r="I23" s="43"/>
      <c r="J23" s="43"/>
      <c r="K23" s="43">
        <v>20000</v>
      </c>
      <c r="L23" s="43"/>
      <c r="M23" s="43"/>
      <c r="N23" s="43"/>
      <c r="O23" s="43"/>
      <c r="P23" s="43"/>
      <c r="Q23" s="43"/>
      <c r="R23" s="43"/>
      <c r="S23" s="43"/>
      <c r="T23" s="43">
        <v>20000</v>
      </c>
      <c r="U23" s="1"/>
    </row>
    <row r="24" spans="1:21" ht="23.25">
      <c r="A24" s="1"/>
      <c r="B24" s="22"/>
      <c r="C24" s="23"/>
      <c r="D24" s="23"/>
      <c r="E24" s="2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1"/>
    </row>
    <row r="25" spans="1:21" ht="23.25">
      <c r="A25" s="1"/>
      <c r="B25" s="22"/>
      <c r="C25" s="23" t="s">
        <v>17</v>
      </c>
      <c r="D25" s="23"/>
      <c r="E25" s="23"/>
      <c r="F25" s="43">
        <v>14565</v>
      </c>
      <c r="G25" s="43">
        <v>14565</v>
      </c>
      <c r="H25" s="43">
        <v>14454</v>
      </c>
      <c r="I25" s="43">
        <v>289068.5</v>
      </c>
      <c r="J25" s="43">
        <v>289068.5</v>
      </c>
      <c r="K25" s="43">
        <f>+K26+K27</f>
        <v>199175.6</v>
      </c>
      <c r="L25" s="43"/>
      <c r="M25" s="43"/>
      <c r="N25" s="43">
        <v>4581.4</v>
      </c>
      <c r="O25" s="43"/>
      <c r="P25" s="43"/>
      <c r="Q25" s="43"/>
      <c r="R25" s="43">
        <f>+F25+I25+L25</f>
        <v>303633.5</v>
      </c>
      <c r="S25" s="43">
        <f>+G25+J25+M25</f>
        <v>303633.5</v>
      </c>
      <c r="T25" s="43">
        <f>+H25+K25+N25+Q25</f>
        <v>218211</v>
      </c>
      <c r="U25" s="1"/>
    </row>
    <row r="26" spans="1:21" ht="23.25">
      <c r="A26" s="1"/>
      <c r="B26" s="22"/>
      <c r="C26" s="27" t="s">
        <v>23</v>
      </c>
      <c r="D26" s="23"/>
      <c r="E26" s="23"/>
      <c r="F26" s="43">
        <v>14565</v>
      </c>
      <c r="G26" s="43">
        <v>14565</v>
      </c>
      <c r="H26" s="43">
        <v>14454</v>
      </c>
      <c r="I26" s="43">
        <v>289068.5</v>
      </c>
      <c r="J26" s="43">
        <v>289068.5</v>
      </c>
      <c r="K26" s="43">
        <v>199175.6</v>
      </c>
      <c r="L26" s="43"/>
      <c r="M26" s="43"/>
      <c r="N26" s="43">
        <v>4581.4</v>
      </c>
      <c r="O26" s="43"/>
      <c r="P26" s="43"/>
      <c r="Q26" s="43"/>
      <c r="R26" s="43">
        <f>+F26+I26+L26</f>
        <v>303633.5</v>
      </c>
      <c r="S26" s="43">
        <f>+G26+J26+M26</f>
        <v>303633.5</v>
      </c>
      <c r="T26" s="43">
        <f>+H26+K26+N26+Q26</f>
        <v>218211</v>
      </c>
      <c r="U26" s="1"/>
    </row>
    <row r="27" spans="1:21" ht="23.25">
      <c r="A27" s="1"/>
      <c r="B27" s="22"/>
      <c r="C27" s="23" t="s">
        <v>29</v>
      </c>
      <c r="D27" s="23"/>
      <c r="E27" s="2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1"/>
    </row>
    <row r="28" spans="1:21" ht="23.25">
      <c r="A28" s="1"/>
      <c r="B28" s="22"/>
      <c r="C28" s="23"/>
      <c r="D28" s="23"/>
      <c r="E28" s="2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"/>
    </row>
    <row r="29" spans="1:21" ht="23.25">
      <c r="A29" s="1"/>
      <c r="B29" s="22"/>
      <c r="C29" s="23" t="s">
        <v>18</v>
      </c>
      <c r="D29" s="23"/>
      <c r="E29" s="2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1"/>
    </row>
    <row r="30" spans="1:21" ht="23.25">
      <c r="A30" s="1"/>
      <c r="B30" s="22"/>
      <c r="C30" s="23" t="s">
        <v>19</v>
      </c>
      <c r="D30" s="23"/>
      <c r="E30" s="2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1"/>
    </row>
    <row r="31" spans="1:21" ht="23.25">
      <c r="A31" s="1"/>
      <c r="B31" s="22"/>
      <c r="C31" s="23" t="s">
        <v>20</v>
      </c>
      <c r="D31" s="23"/>
      <c r="E31" s="23"/>
      <c r="F31" s="43">
        <f>+F32+F33</f>
        <v>0</v>
      </c>
      <c r="G31" s="43">
        <f aca="true" t="shared" si="5" ref="G31:T31">+G32+G33</f>
        <v>0</v>
      </c>
      <c r="H31" s="43">
        <f t="shared" si="5"/>
        <v>7298.8</v>
      </c>
      <c r="I31" s="43">
        <f t="shared" si="5"/>
        <v>319600</v>
      </c>
      <c r="J31" s="43">
        <f t="shared" si="5"/>
        <v>337548.6</v>
      </c>
      <c r="K31" s="43">
        <f t="shared" si="5"/>
        <v>337548.6</v>
      </c>
      <c r="L31" s="43">
        <f t="shared" si="5"/>
        <v>0</v>
      </c>
      <c r="M31" s="43">
        <f t="shared" si="5"/>
        <v>4051.4</v>
      </c>
      <c r="N31" s="43">
        <f t="shared" si="5"/>
        <v>4051.4</v>
      </c>
      <c r="O31" s="43">
        <f t="shared" si="5"/>
        <v>0</v>
      </c>
      <c r="P31" s="43">
        <f t="shared" si="5"/>
        <v>0</v>
      </c>
      <c r="Q31" s="43">
        <f t="shared" si="5"/>
        <v>9129.1</v>
      </c>
      <c r="R31" s="43">
        <f t="shared" si="5"/>
        <v>319600</v>
      </c>
      <c r="S31" s="43">
        <f t="shared" si="5"/>
        <v>341600</v>
      </c>
      <c r="T31" s="43">
        <f t="shared" si="5"/>
        <v>358027.89999999997</v>
      </c>
      <c r="U31" s="1"/>
    </row>
    <row r="32" spans="1:21" ht="23.25">
      <c r="A32" s="1"/>
      <c r="B32" s="22"/>
      <c r="C32" s="27" t="s">
        <v>23</v>
      </c>
      <c r="D32" s="23"/>
      <c r="E32" s="23"/>
      <c r="F32" s="43"/>
      <c r="G32" s="43"/>
      <c r="H32" s="43"/>
      <c r="I32" s="43">
        <v>1000</v>
      </c>
      <c r="J32" s="43">
        <v>1000</v>
      </c>
      <c r="K32" s="43">
        <v>1000</v>
      </c>
      <c r="L32" s="43"/>
      <c r="M32" s="43"/>
      <c r="N32" s="43"/>
      <c r="O32" s="43"/>
      <c r="P32" s="43"/>
      <c r="Q32" s="43"/>
      <c r="R32" s="43">
        <f aca="true" t="shared" si="6" ref="R32:T33">+F32+I32+L32+O32</f>
        <v>1000</v>
      </c>
      <c r="S32" s="43">
        <f t="shared" si="6"/>
        <v>1000</v>
      </c>
      <c r="T32" s="43">
        <f t="shared" si="6"/>
        <v>1000</v>
      </c>
      <c r="U32" s="1"/>
    </row>
    <row r="33" spans="1:21" ht="23.25">
      <c r="A33" s="1"/>
      <c r="B33" s="22"/>
      <c r="C33" s="23" t="s">
        <v>29</v>
      </c>
      <c r="D33" s="23"/>
      <c r="E33" s="23"/>
      <c r="F33" s="43"/>
      <c r="G33" s="43"/>
      <c r="H33" s="43">
        <v>7298.8</v>
      </c>
      <c r="I33" s="43">
        <v>318600</v>
      </c>
      <c r="J33" s="43">
        <v>336548.6</v>
      </c>
      <c r="K33" s="43">
        <v>336548.6</v>
      </c>
      <c r="L33" s="43"/>
      <c r="M33" s="43">
        <v>4051.4</v>
      </c>
      <c r="N33" s="43">
        <v>4051.4</v>
      </c>
      <c r="O33" s="43"/>
      <c r="P33" s="43"/>
      <c r="Q33" s="43">
        <v>9129.1</v>
      </c>
      <c r="R33" s="43">
        <f t="shared" si="6"/>
        <v>318600</v>
      </c>
      <c r="S33" s="43">
        <f t="shared" si="6"/>
        <v>340600</v>
      </c>
      <c r="T33" s="43">
        <f t="shared" si="6"/>
        <v>357027.89999999997</v>
      </c>
      <c r="U33" s="1"/>
    </row>
    <row r="34" spans="1:21" ht="23.25">
      <c r="A34" s="1"/>
      <c r="B34" s="22"/>
      <c r="C34" s="23"/>
      <c r="D34" s="23"/>
      <c r="E34" s="2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1"/>
    </row>
    <row r="35" spans="1:21" ht="23.25">
      <c r="A35" s="1"/>
      <c r="B35" s="22"/>
      <c r="C35" s="23" t="s">
        <v>21</v>
      </c>
      <c r="D35" s="23"/>
      <c r="E35" s="2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1"/>
    </row>
    <row r="36" spans="1:21" ht="23.25">
      <c r="A36" s="1"/>
      <c r="B36" s="22"/>
      <c r="C36" s="23" t="s">
        <v>22</v>
      </c>
      <c r="D36" s="23"/>
      <c r="E36" s="23"/>
      <c r="F36" s="43">
        <f>+F37+F38</f>
        <v>0</v>
      </c>
      <c r="G36" s="43">
        <f aca="true" t="shared" si="7" ref="G36:T36">+G37+G38</f>
        <v>0</v>
      </c>
      <c r="H36" s="43">
        <f t="shared" si="7"/>
        <v>0</v>
      </c>
      <c r="I36" s="43">
        <f t="shared" si="7"/>
        <v>155710108.5</v>
      </c>
      <c r="J36" s="43">
        <f t="shared" si="7"/>
        <v>181741947.29999998</v>
      </c>
      <c r="K36" s="43">
        <f t="shared" si="7"/>
        <v>173860373.5</v>
      </c>
      <c r="L36" s="43">
        <f t="shared" si="7"/>
        <v>18875685.2</v>
      </c>
      <c r="M36" s="43">
        <f t="shared" si="7"/>
        <v>27098004.1</v>
      </c>
      <c r="N36" s="43">
        <f t="shared" si="7"/>
        <v>23275004.1</v>
      </c>
      <c r="O36" s="43">
        <f t="shared" si="7"/>
        <v>0</v>
      </c>
      <c r="P36" s="43">
        <f t="shared" si="7"/>
        <v>0</v>
      </c>
      <c r="Q36" s="43">
        <f t="shared" si="7"/>
        <v>0</v>
      </c>
      <c r="R36" s="43">
        <f t="shared" si="7"/>
        <v>174585793.7</v>
      </c>
      <c r="S36" s="43">
        <f t="shared" si="7"/>
        <v>208839951.39999998</v>
      </c>
      <c r="T36" s="43">
        <f t="shared" si="7"/>
        <v>197135377.6</v>
      </c>
      <c r="U36" s="1"/>
    </row>
    <row r="37" spans="1:21" ht="23.25">
      <c r="A37" s="1"/>
      <c r="B37" s="22"/>
      <c r="C37" s="27" t="s">
        <v>23</v>
      </c>
      <c r="D37" s="23"/>
      <c r="E37" s="23"/>
      <c r="F37" s="43"/>
      <c r="G37" s="43"/>
      <c r="H37" s="43"/>
      <c r="I37" s="43">
        <v>116532208.5</v>
      </c>
      <c r="J37" s="43">
        <v>141689629.2</v>
      </c>
      <c r="K37" s="43">
        <v>134098194</v>
      </c>
      <c r="L37" s="43">
        <v>18875685.2</v>
      </c>
      <c r="M37" s="43">
        <v>27098004.1</v>
      </c>
      <c r="N37" s="43">
        <v>23275004.1</v>
      </c>
      <c r="O37" s="43"/>
      <c r="P37" s="43"/>
      <c r="Q37" s="43"/>
      <c r="R37" s="43">
        <f aca="true" t="shared" si="8" ref="R37:T38">+F37+I37+L37+O37</f>
        <v>135407893.7</v>
      </c>
      <c r="S37" s="43">
        <f t="shared" si="8"/>
        <v>168787633.29999998</v>
      </c>
      <c r="T37" s="43">
        <f t="shared" si="8"/>
        <v>157373198.1</v>
      </c>
      <c r="U37" s="1"/>
    </row>
    <row r="38" spans="1:21" ht="23.25">
      <c r="A38" s="1"/>
      <c r="B38" s="22"/>
      <c r="C38" s="23" t="s">
        <v>29</v>
      </c>
      <c r="D38" s="23"/>
      <c r="E38" s="23"/>
      <c r="F38" s="43"/>
      <c r="G38" s="43"/>
      <c r="H38" s="43"/>
      <c r="I38" s="43">
        <v>39177900</v>
      </c>
      <c r="J38" s="43">
        <v>40052318.1</v>
      </c>
      <c r="K38" s="43">
        <v>39762179.5</v>
      </c>
      <c r="L38" s="43"/>
      <c r="M38" s="43"/>
      <c r="N38" s="43"/>
      <c r="O38" s="43"/>
      <c r="P38" s="43"/>
      <c r="Q38" s="43"/>
      <c r="R38" s="43">
        <f t="shared" si="8"/>
        <v>39177900</v>
      </c>
      <c r="S38" s="43">
        <f t="shared" si="8"/>
        <v>40052318.1</v>
      </c>
      <c r="T38" s="43">
        <f t="shared" si="8"/>
        <v>39762179.5</v>
      </c>
      <c r="U38" s="1"/>
    </row>
    <row r="39" spans="1:21" ht="23.25">
      <c r="A39" s="1"/>
      <c r="B39" s="22"/>
      <c r="C39" s="29"/>
      <c r="D39" s="23"/>
      <c r="E39" s="2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"/>
    </row>
    <row r="40" spans="1:21" ht="23.25">
      <c r="A40" s="1"/>
      <c r="B40" s="22"/>
      <c r="C40" s="29"/>
      <c r="D40" s="23"/>
      <c r="E40" s="2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1"/>
    </row>
    <row r="41" spans="1:21" ht="23.25">
      <c r="A41" s="1"/>
      <c r="B41" s="22"/>
      <c r="C41" s="29"/>
      <c r="D41" s="23"/>
      <c r="E41" s="2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1"/>
    </row>
    <row r="42" spans="1:21" ht="23.25">
      <c r="A42" s="1"/>
      <c r="B42" s="22"/>
      <c r="C42" s="29"/>
      <c r="D42" s="23"/>
      <c r="E42" s="2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1"/>
    </row>
    <row r="43" spans="1:21" ht="23.25">
      <c r="A43" s="1"/>
      <c r="B43" s="22"/>
      <c r="C43" s="29"/>
      <c r="D43" s="23"/>
      <c r="E43" s="2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1"/>
    </row>
    <row r="44" spans="1:21" ht="23.25">
      <c r="A44" s="1"/>
      <c r="B44" s="22"/>
      <c r="C44" s="23"/>
      <c r="D44" s="23"/>
      <c r="E44" s="2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1"/>
    </row>
    <row r="45" spans="1:21" ht="23.25">
      <c r="A45" s="1"/>
      <c r="B45" s="30"/>
      <c r="C45" s="31"/>
      <c r="D45" s="31"/>
      <c r="E45" s="31"/>
      <c r="F45" s="32"/>
      <c r="G45" s="33"/>
      <c r="H45" s="34"/>
      <c r="I45" s="33"/>
      <c r="J45" s="34"/>
      <c r="K45" s="32"/>
      <c r="L45" s="33"/>
      <c r="M45" s="34"/>
      <c r="N45" s="32"/>
      <c r="O45" s="33"/>
      <c r="P45" s="34"/>
      <c r="Q45" s="32"/>
      <c r="R45" s="33"/>
      <c r="S45" s="34"/>
      <c r="T45" s="33"/>
      <c r="U45" s="1"/>
    </row>
    <row r="46" spans="1:21" ht="23.25">
      <c r="A46" s="1"/>
      <c r="B46" s="35"/>
      <c r="C46" s="35"/>
      <c r="D46" s="35"/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1"/>
    </row>
    <row r="47" spans="1:21" ht="23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8" t="s">
        <v>34</v>
      </c>
      <c r="U47" s="1"/>
    </row>
    <row r="48" spans="1:21" ht="23.25">
      <c r="A48" s="1"/>
      <c r="B48" s="6"/>
      <c r="C48" s="7"/>
      <c r="D48" s="7"/>
      <c r="E48" s="7"/>
      <c r="F48" s="8" t="s">
        <v>5</v>
      </c>
      <c r="G48" s="9"/>
      <c r="H48" s="10"/>
      <c r="I48" s="8" t="s">
        <v>6</v>
      </c>
      <c r="J48" s="9"/>
      <c r="K48" s="10"/>
      <c r="L48" s="8" t="s">
        <v>7</v>
      </c>
      <c r="M48" s="9"/>
      <c r="N48" s="10"/>
      <c r="O48" s="8" t="s">
        <v>8</v>
      </c>
      <c r="P48" s="9"/>
      <c r="Q48" s="10"/>
      <c r="R48" s="8" t="s">
        <v>9</v>
      </c>
      <c r="S48" s="9"/>
      <c r="T48" s="10"/>
      <c r="U48" s="1"/>
    </row>
    <row r="49" spans="1:21" ht="23.25">
      <c r="A49" s="1"/>
      <c r="B49" s="11" t="s">
        <v>10</v>
      </c>
      <c r="C49" s="2"/>
      <c r="D49" s="2"/>
      <c r="E49" s="2"/>
      <c r="F49" s="12"/>
      <c r="G49" s="13"/>
      <c r="H49" s="14"/>
      <c r="I49" s="12"/>
      <c r="J49" s="13"/>
      <c r="K49" s="14"/>
      <c r="L49" s="12"/>
      <c r="M49" s="13"/>
      <c r="N49" s="14"/>
      <c r="O49" s="12"/>
      <c r="P49" s="13"/>
      <c r="Q49" s="14"/>
      <c r="R49" s="12"/>
      <c r="S49" s="13"/>
      <c r="T49" s="15"/>
      <c r="U49" s="1"/>
    </row>
    <row r="50" spans="1:21" ht="23.25">
      <c r="A50" s="1"/>
      <c r="B50" s="16"/>
      <c r="C50" s="17"/>
      <c r="D50" s="17"/>
      <c r="E50" s="17"/>
      <c r="F50" s="18" t="s">
        <v>11</v>
      </c>
      <c r="G50" s="19" t="s">
        <v>12</v>
      </c>
      <c r="H50" s="20" t="s">
        <v>13</v>
      </c>
      <c r="I50" s="18" t="s">
        <v>11</v>
      </c>
      <c r="J50" s="19" t="s">
        <v>12</v>
      </c>
      <c r="K50" s="20" t="s">
        <v>13</v>
      </c>
      <c r="L50" s="18" t="s">
        <v>11</v>
      </c>
      <c r="M50" s="19" t="s">
        <v>12</v>
      </c>
      <c r="N50" s="20" t="s">
        <v>13</v>
      </c>
      <c r="O50" s="18" t="s">
        <v>11</v>
      </c>
      <c r="P50" s="19" t="s">
        <v>12</v>
      </c>
      <c r="Q50" s="20" t="s">
        <v>13</v>
      </c>
      <c r="R50" s="18" t="s">
        <v>11</v>
      </c>
      <c r="S50" s="19" t="s">
        <v>12</v>
      </c>
      <c r="T50" s="21" t="s">
        <v>13</v>
      </c>
      <c r="U50" s="1"/>
    </row>
    <row r="51" spans="1:21" ht="23.25">
      <c r="A51" s="1"/>
      <c r="B51" s="22"/>
      <c r="C51" s="23"/>
      <c r="D51" s="23"/>
      <c r="E51" s="23"/>
      <c r="F51" s="24"/>
      <c r="G51" s="25"/>
      <c r="H51" s="26"/>
      <c r="I51" s="25"/>
      <c r="J51" s="26"/>
      <c r="K51" s="24"/>
      <c r="L51" s="25"/>
      <c r="M51" s="26"/>
      <c r="N51" s="24"/>
      <c r="O51" s="25"/>
      <c r="P51" s="26"/>
      <c r="Q51" s="24"/>
      <c r="R51" s="25"/>
      <c r="S51" s="26"/>
      <c r="T51" s="25"/>
      <c r="U51" s="1"/>
    </row>
    <row r="52" spans="1:21" ht="23.25">
      <c r="A52" s="1"/>
      <c r="B52" s="22"/>
      <c r="C52" t="s">
        <v>30</v>
      </c>
      <c r="E52" s="23"/>
      <c r="F52" s="43">
        <v>11484</v>
      </c>
      <c r="G52" s="43">
        <v>11484</v>
      </c>
      <c r="H52" s="43">
        <v>11180</v>
      </c>
      <c r="I52" s="43">
        <v>3621218.4</v>
      </c>
      <c r="J52" s="43">
        <v>3445920.6</v>
      </c>
      <c r="K52" s="43">
        <v>2436771</v>
      </c>
      <c r="L52" s="25">
        <v>16943.7</v>
      </c>
      <c r="M52" s="26"/>
      <c r="N52" s="43">
        <v>1158</v>
      </c>
      <c r="O52" s="43">
        <v>1106.6</v>
      </c>
      <c r="P52" s="43">
        <v>-535519.8</v>
      </c>
      <c r="Q52" s="43">
        <v>114151</v>
      </c>
      <c r="R52" s="43">
        <f aca="true" t="shared" si="9" ref="R52:T53">+O52+L52+I52+F52</f>
        <v>3650752.6999999997</v>
      </c>
      <c r="S52" s="43">
        <f t="shared" si="9"/>
        <v>2921884.8</v>
      </c>
      <c r="T52" s="43">
        <f t="shared" si="9"/>
        <v>2563260</v>
      </c>
      <c r="U52" s="1"/>
    </row>
    <row r="53" spans="1:21" ht="23.25">
      <c r="A53" s="1"/>
      <c r="B53" s="22"/>
      <c r="C53" s="27" t="s">
        <v>23</v>
      </c>
      <c r="D53" s="23"/>
      <c r="E53" s="23"/>
      <c r="F53" s="43">
        <v>11484</v>
      </c>
      <c r="G53" s="43">
        <v>11484</v>
      </c>
      <c r="H53" s="43">
        <v>11180</v>
      </c>
      <c r="I53" s="43">
        <v>3621218.4</v>
      </c>
      <c r="J53" s="43">
        <v>3445920.6</v>
      </c>
      <c r="K53" s="43">
        <v>2436771</v>
      </c>
      <c r="L53" s="25">
        <v>16943.7</v>
      </c>
      <c r="M53" s="26"/>
      <c r="N53" s="43">
        <v>1158</v>
      </c>
      <c r="O53" s="43">
        <v>1106.6</v>
      </c>
      <c r="P53" s="43">
        <v>-535519.8</v>
      </c>
      <c r="Q53" s="43">
        <v>114151</v>
      </c>
      <c r="R53" s="43">
        <f t="shared" si="9"/>
        <v>3650752.6999999997</v>
      </c>
      <c r="S53" s="43">
        <f t="shared" si="9"/>
        <v>2921884.8</v>
      </c>
      <c r="T53" s="43">
        <f t="shared" si="9"/>
        <v>2563260</v>
      </c>
      <c r="U53" s="1"/>
    </row>
    <row r="54" spans="1:21" ht="23.25">
      <c r="A54" s="1"/>
      <c r="B54" s="22"/>
      <c r="C54" s="23" t="s">
        <v>29</v>
      </c>
      <c r="D54" s="23"/>
      <c r="E54" s="23"/>
      <c r="F54" s="43"/>
      <c r="G54" s="43"/>
      <c r="H54" s="43"/>
      <c r="I54" s="43"/>
      <c r="J54" s="43"/>
      <c r="K54" s="43"/>
      <c r="L54" s="25"/>
      <c r="M54" s="26"/>
      <c r="N54" s="43"/>
      <c r="O54" s="43"/>
      <c r="P54" s="43"/>
      <c r="Q54" s="43"/>
      <c r="R54" s="43"/>
      <c r="S54" s="43"/>
      <c r="T54" s="43"/>
      <c r="U54" s="1"/>
    </row>
    <row r="55" spans="1:21" ht="23.25">
      <c r="A55" s="1"/>
      <c r="B55" s="22"/>
      <c r="C55" s="29"/>
      <c r="D55" s="23"/>
      <c r="E55" s="23"/>
      <c r="F55" s="43"/>
      <c r="G55" s="43"/>
      <c r="H55" s="43"/>
      <c r="I55" s="43"/>
      <c r="J55" s="43"/>
      <c r="K55" s="43"/>
      <c r="L55" s="25"/>
      <c r="M55" s="26"/>
      <c r="N55" s="43"/>
      <c r="O55" s="43"/>
      <c r="P55" s="43"/>
      <c r="Q55" s="43"/>
      <c r="R55" s="43"/>
      <c r="S55" s="43"/>
      <c r="T55" s="43"/>
      <c r="U55" s="1"/>
    </row>
    <row r="56" spans="1:21" ht="23.25">
      <c r="A56" s="1"/>
      <c r="B56" s="22"/>
      <c r="C56" t="s">
        <v>25</v>
      </c>
      <c r="E56" s="23"/>
      <c r="F56" s="43">
        <f>+F57</f>
        <v>112</v>
      </c>
      <c r="G56" s="43">
        <f aca="true" t="shared" si="10" ref="G56:T56">+G57</f>
        <v>112</v>
      </c>
      <c r="H56" s="43">
        <f t="shared" si="10"/>
        <v>363.513</v>
      </c>
      <c r="I56" s="43">
        <f t="shared" si="10"/>
        <v>31068.4</v>
      </c>
      <c r="J56" s="43">
        <f t="shared" si="10"/>
        <v>31068.4</v>
      </c>
      <c r="K56" s="43">
        <f t="shared" si="10"/>
        <v>90877.26000000001</v>
      </c>
      <c r="L56" s="24">
        <f t="shared" si="10"/>
        <v>0</v>
      </c>
      <c r="M56" s="24">
        <f t="shared" si="10"/>
        <v>0</v>
      </c>
      <c r="N56" s="43">
        <f t="shared" si="10"/>
        <v>0</v>
      </c>
      <c r="O56" s="43">
        <f t="shared" si="10"/>
        <v>0</v>
      </c>
      <c r="P56" s="43">
        <f t="shared" si="10"/>
        <v>0</v>
      </c>
      <c r="Q56" s="43">
        <f t="shared" si="10"/>
        <v>0</v>
      </c>
      <c r="R56" s="43">
        <f t="shared" si="10"/>
        <v>31180.4</v>
      </c>
      <c r="S56" s="43">
        <f t="shared" si="10"/>
        <v>31180.4</v>
      </c>
      <c r="T56" s="43">
        <f t="shared" si="10"/>
        <v>91240.77300000002</v>
      </c>
      <c r="U56" s="1"/>
    </row>
    <row r="57" spans="1:21" ht="23.25">
      <c r="A57" s="1"/>
      <c r="B57" s="22"/>
      <c r="C57" s="27" t="s">
        <v>23</v>
      </c>
      <c r="D57" s="23"/>
      <c r="E57" s="23"/>
      <c r="F57" s="43">
        <v>112</v>
      </c>
      <c r="G57" s="43">
        <v>112</v>
      </c>
      <c r="H57" s="43">
        <v>363.513</v>
      </c>
      <c r="I57" s="43">
        <v>31068.4</v>
      </c>
      <c r="J57" s="43">
        <v>31068.4</v>
      </c>
      <c r="K57" s="43">
        <f>88633.1+2244.16</f>
        <v>90877.26000000001</v>
      </c>
      <c r="L57" s="25"/>
      <c r="M57" s="26"/>
      <c r="N57" s="43"/>
      <c r="O57" s="43"/>
      <c r="P57" s="43"/>
      <c r="Q57" s="43"/>
      <c r="R57" s="43">
        <f>+I57+F57</f>
        <v>31180.4</v>
      </c>
      <c r="S57" s="43">
        <f>+P57+M57+J57+G57</f>
        <v>31180.4</v>
      </c>
      <c r="T57" s="43">
        <f>+Q57+N57+K57+H57</f>
        <v>91240.77300000002</v>
      </c>
      <c r="U57" s="28"/>
    </row>
    <row r="58" spans="1:21" ht="23.25">
      <c r="A58" s="1"/>
      <c r="B58" s="22"/>
      <c r="C58" s="23" t="s">
        <v>29</v>
      </c>
      <c r="D58" s="23"/>
      <c r="E58" s="23"/>
      <c r="F58" s="43"/>
      <c r="G58" s="43"/>
      <c r="H58" s="43"/>
      <c r="I58" s="43"/>
      <c r="J58" s="43"/>
      <c r="K58" s="43"/>
      <c r="L58" s="25"/>
      <c r="M58" s="26"/>
      <c r="N58" s="43"/>
      <c r="O58" s="43"/>
      <c r="P58" s="43"/>
      <c r="Q58" s="43"/>
      <c r="R58" s="43"/>
      <c r="S58" s="43"/>
      <c r="T58" s="43"/>
      <c r="U58" s="1"/>
    </row>
    <row r="59" spans="1:21" ht="23.25">
      <c r="A59" s="1"/>
      <c r="B59" s="22"/>
      <c r="C59" s="29"/>
      <c r="D59" s="23"/>
      <c r="E59" s="23"/>
      <c r="F59" s="43"/>
      <c r="G59" s="43"/>
      <c r="H59" s="43"/>
      <c r="I59" s="43"/>
      <c r="J59" s="43"/>
      <c r="K59" s="43"/>
      <c r="L59" s="25"/>
      <c r="M59" s="26"/>
      <c r="N59" s="43"/>
      <c r="O59" s="43"/>
      <c r="P59" s="43"/>
      <c r="Q59" s="43"/>
      <c r="R59" s="43"/>
      <c r="S59" s="43"/>
      <c r="T59" s="43"/>
      <c r="U59" s="1"/>
    </row>
    <row r="60" spans="1:21" ht="23.25">
      <c r="A60" s="1"/>
      <c r="B60" s="22"/>
      <c r="C60" s="23" t="s">
        <v>26</v>
      </c>
      <c r="D60" s="23"/>
      <c r="E60" s="2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1"/>
    </row>
    <row r="61" spans="1:21" ht="23.25">
      <c r="A61" s="1"/>
      <c r="B61" s="22"/>
      <c r="C61" s="23" t="s">
        <v>31</v>
      </c>
      <c r="D61" s="23"/>
      <c r="E61" s="23"/>
      <c r="F61" s="43">
        <f>+F62+F63</f>
        <v>146366.7</v>
      </c>
      <c r="G61" s="43">
        <f aca="true" t="shared" si="11" ref="G61:T61">+G62+G63</f>
        <v>146366.7</v>
      </c>
      <c r="H61" s="43">
        <f t="shared" si="11"/>
        <v>329572.2</v>
      </c>
      <c r="I61" s="43">
        <f t="shared" si="11"/>
        <v>527612.1</v>
      </c>
      <c r="J61" s="43">
        <f t="shared" si="11"/>
        <v>3357698.1</v>
      </c>
      <c r="K61" s="43">
        <f t="shared" si="11"/>
        <v>350218.4</v>
      </c>
      <c r="L61" s="43">
        <f t="shared" si="11"/>
        <v>0</v>
      </c>
      <c r="M61" s="43">
        <f t="shared" si="11"/>
        <v>0</v>
      </c>
      <c r="N61" s="43">
        <f t="shared" si="11"/>
        <v>2788000</v>
      </c>
      <c r="O61" s="43">
        <f t="shared" si="11"/>
        <v>0</v>
      </c>
      <c r="P61" s="43">
        <f t="shared" si="11"/>
        <v>0</v>
      </c>
      <c r="Q61" s="43">
        <f t="shared" si="11"/>
        <v>0</v>
      </c>
      <c r="R61" s="43">
        <f t="shared" si="11"/>
        <v>673978.8</v>
      </c>
      <c r="S61" s="43">
        <f t="shared" si="11"/>
        <v>3504064.8</v>
      </c>
      <c r="T61" s="43">
        <f t="shared" si="11"/>
        <v>3467790.6</v>
      </c>
      <c r="U61" s="1"/>
    </row>
    <row r="62" spans="1:21" ht="23.25">
      <c r="A62" s="1"/>
      <c r="B62" s="22"/>
      <c r="C62" s="27" t="s">
        <v>23</v>
      </c>
      <c r="D62" s="23"/>
      <c r="E62" s="23"/>
      <c r="F62" s="43">
        <v>146366.7</v>
      </c>
      <c r="G62" s="43">
        <v>146366.7</v>
      </c>
      <c r="H62" s="43">
        <v>329572.2</v>
      </c>
      <c r="I62" s="43">
        <v>527612.1</v>
      </c>
      <c r="J62" s="43">
        <v>527612.1</v>
      </c>
      <c r="K62" s="43">
        <v>349522.4</v>
      </c>
      <c r="L62" s="43"/>
      <c r="M62" s="43"/>
      <c r="N62" s="43"/>
      <c r="O62" s="43"/>
      <c r="P62" s="43"/>
      <c r="Q62" s="43"/>
      <c r="R62" s="43">
        <f aca="true" t="shared" si="12" ref="R62:T63">+F62+I62+L62+O62</f>
        <v>673978.8</v>
      </c>
      <c r="S62" s="43">
        <f t="shared" si="12"/>
        <v>673978.8</v>
      </c>
      <c r="T62" s="43">
        <f t="shared" si="12"/>
        <v>679094.6000000001</v>
      </c>
      <c r="U62" s="1"/>
    </row>
    <row r="63" spans="1:21" ht="23.25">
      <c r="A63" s="1"/>
      <c r="B63" s="22"/>
      <c r="C63" s="23" t="s">
        <v>29</v>
      </c>
      <c r="D63" s="23"/>
      <c r="E63" s="23"/>
      <c r="F63" s="43"/>
      <c r="G63" s="43"/>
      <c r="H63" s="43"/>
      <c r="I63" s="43"/>
      <c r="J63" s="43">
        <v>2830086</v>
      </c>
      <c r="K63" s="43">
        <v>696</v>
      </c>
      <c r="L63" s="43"/>
      <c r="M63" s="43"/>
      <c r="N63" s="43">
        <v>2788000</v>
      </c>
      <c r="O63" s="43"/>
      <c r="P63" s="43"/>
      <c r="Q63" s="43"/>
      <c r="R63" s="43">
        <f t="shared" si="12"/>
        <v>0</v>
      </c>
      <c r="S63" s="43">
        <f t="shared" si="12"/>
        <v>2830086</v>
      </c>
      <c r="T63" s="43">
        <f t="shared" si="12"/>
        <v>2788696</v>
      </c>
      <c r="U63" s="1"/>
    </row>
    <row r="64" spans="1:21" ht="23.25">
      <c r="A64" s="1"/>
      <c r="B64" s="22"/>
      <c r="C64" s="23"/>
      <c r="D64" s="23"/>
      <c r="E64" s="2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1"/>
    </row>
    <row r="65" spans="1:21" ht="23.25">
      <c r="A65" s="1"/>
      <c r="B65" s="22"/>
      <c r="C65" s="23" t="s">
        <v>27</v>
      </c>
      <c r="D65" s="23"/>
      <c r="E65" s="2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1"/>
    </row>
    <row r="66" spans="1:21" ht="23.25">
      <c r="A66" s="1"/>
      <c r="B66" s="22"/>
      <c r="C66" s="23" t="s">
        <v>28</v>
      </c>
      <c r="D66" s="23"/>
      <c r="E66" s="23"/>
      <c r="F66" s="43">
        <f>+F67+F68</f>
        <v>0</v>
      </c>
      <c r="G66" s="43">
        <f aca="true" t="shared" si="13" ref="G66:T66">+G67+G68</f>
        <v>0</v>
      </c>
      <c r="H66" s="43">
        <f t="shared" si="13"/>
        <v>11919.4</v>
      </c>
      <c r="I66" s="43">
        <f t="shared" si="13"/>
        <v>28076.6</v>
      </c>
      <c r="J66" s="43">
        <f t="shared" si="13"/>
        <v>28076.6</v>
      </c>
      <c r="K66" s="43">
        <f t="shared" si="13"/>
        <v>27534</v>
      </c>
      <c r="L66" s="43">
        <f t="shared" si="13"/>
        <v>0</v>
      </c>
      <c r="M66" s="43">
        <f t="shared" si="13"/>
        <v>0</v>
      </c>
      <c r="N66" s="43">
        <f t="shared" si="13"/>
        <v>0</v>
      </c>
      <c r="O66" s="43">
        <f t="shared" si="13"/>
        <v>0</v>
      </c>
      <c r="P66" s="43">
        <f t="shared" si="13"/>
        <v>0</v>
      </c>
      <c r="Q66" s="43">
        <f t="shared" si="13"/>
        <v>0</v>
      </c>
      <c r="R66" s="43">
        <f t="shared" si="13"/>
        <v>28076.6</v>
      </c>
      <c r="S66" s="43">
        <f t="shared" si="13"/>
        <v>28076.6</v>
      </c>
      <c r="T66" s="43">
        <f t="shared" si="13"/>
        <v>39453.4</v>
      </c>
      <c r="U66" s="1"/>
    </row>
    <row r="67" spans="1:21" ht="23.25">
      <c r="A67" s="1"/>
      <c r="B67" s="22"/>
      <c r="C67" s="27" t="s">
        <v>23</v>
      </c>
      <c r="D67" s="23"/>
      <c r="E67" s="23"/>
      <c r="F67" s="43"/>
      <c r="G67" s="43"/>
      <c r="H67" s="43">
        <v>11919.4</v>
      </c>
      <c r="I67" s="43">
        <v>28076.6</v>
      </c>
      <c r="J67" s="43">
        <v>28076.6</v>
      </c>
      <c r="K67" s="43">
        <v>27534</v>
      </c>
      <c r="L67" s="43"/>
      <c r="M67" s="43"/>
      <c r="N67" s="43"/>
      <c r="O67" s="43"/>
      <c r="P67" s="43"/>
      <c r="Q67" s="43"/>
      <c r="R67" s="43">
        <f>+F67+I67+L67+O67</f>
        <v>28076.6</v>
      </c>
      <c r="S67" s="43">
        <f>+G67+J67+M67+P67</f>
        <v>28076.6</v>
      </c>
      <c r="T67" s="43">
        <f>+H67+K67+N67+Q67</f>
        <v>39453.4</v>
      </c>
      <c r="U67" s="1"/>
    </row>
    <row r="68" spans="1:21" ht="23.25">
      <c r="A68" s="1"/>
      <c r="B68" s="22"/>
      <c r="C68" s="23" t="s">
        <v>29</v>
      </c>
      <c r="D68" s="23"/>
      <c r="E68" s="2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1"/>
    </row>
    <row r="69" spans="1:21" ht="23.25">
      <c r="A69" s="1"/>
      <c r="B69" s="22"/>
      <c r="C69" s="23"/>
      <c r="D69" s="23"/>
      <c r="E69" s="2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1"/>
    </row>
    <row r="70" spans="1:21" ht="23.25">
      <c r="A70" s="1"/>
      <c r="B70" s="22"/>
      <c r="C70" s="23"/>
      <c r="D70" s="23"/>
      <c r="E70" s="23"/>
      <c r="F70" s="24"/>
      <c r="G70" s="25"/>
      <c r="H70" s="26"/>
      <c r="I70" s="25"/>
      <c r="J70" s="26"/>
      <c r="K70" s="24"/>
      <c r="L70" s="25"/>
      <c r="M70" s="26"/>
      <c r="N70" s="24"/>
      <c r="O70" s="25"/>
      <c r="P70" s="26"/>
      <c r="Q70" s="24"/>
      <c r="R70" s="25"/>
      <c r="S70" s="26"/>
      <c r="T70" s="25"/>
      <c r="U70" s="1"/>
    </row>
    <row r="71" spans="1:21" ht="23.25">
      <c r="A71" s="1"/>
      <c r="B71" s="22"/>
      <c r="C71" s="23"/>
      <c r="D71" s="23"/>
      <c r="E71" s="23"/>
      <c r="F71" s="24"/>
      <c r="G71" s="25"/>
      <c r="H71" s="26"/>
      <c r="I71" s="25"/>
      <c r="J71" s="26"/>
      <c r="K71" s="24"/>
      <c r="L71" s="25"/>
      <c r="M71" s="26"/>
      <c r="N71" s="24"/>
      <c r="O71" s="25"/>
      <c r="P71" s="26"/>
      <c r="Q71" s="24"/>
      <c r="R71" s="25"/>
      <c r="S71" s="26"/>
      <c r="T71" s="25"/>
      <c r="U71" s="1"/>
    </row>
    <row r="72" spans="1:21" ht="23.25">
      <c r="A72" s="1"/>
      <c r="B72" s="22"/>
      <c r="C72" s="23"/>
      <c r="D72" s="23"/>
      <c r="E72" s="23"/>
      <c r="F72" s="24"/>
      <c r="G72" s="25"/>
      <c r="H72" s="26"/>
      <c r="I72" s="25"/>
      <c r="J72" s="26"/>
      <c r="K72" s="24"/>
      <c r="L72" s="25"/>
      <c r="M72" s="26"/>
      <c r="N72" s="24"/>
      <c r="O72" s="25"/>
      <c r="P72" s="26"/>
      <c r="Q72" s="24"/>
      <c r="R72" s="25"/>
      <c r="S72" s="26"/>
      <c r="T72" s="25"/>
      <c r="U72" s="1"/>
    </row>
    <row r="73" spans="1:21" ht="23.25">
      <c r="A73" s="1"/>
      <c r="B73" s="22"/>
      <c r="C73" s="23"/>
      <c r="D73" s="23"/>
      <c r="E73" s="23"/>
      <c r="F73" s="24"/>
      <c r="G73" s="25"/>
      <c r="H73" s="26"/>
      <c r="I73" s="25"/>
      <c r="J73" s="26"/>
      <c r="K73" s="24"/>
      <c r="L73" s="25"/>
      <c r="M73" s="26"/>
      <c r="N73" s="24"/>
      <c r="O73" s="25"/>
      <c r="P73" s="26"/>
      <c r="Q73" s="24"/>
      <c r="R73" s="25"/>
      <c r="S73" s="26"/>
      <c r="T73" s="25"/>
      <c r="U73" s="1"/>
    </row>
    <row r="74" spans="1:21" ht="23.25">
      <c r="A74" s="1"/>
      <c r="B74" s="22"/>
      <c r="C74" s="23"/>
      <c r="D74" s="23"/>
      <c r="E74" s="23"/>
      <c r="F74" s="24"/>
      <c r="G74" s="25"/>
      <c r="H74" s="26"/>
      <c r="I74" s="25"/>
      <c r="J74" s="26"/>
      <c r="K74" s="24"/>
      <c r="L74" s="25"/>
      <c r="M74" s="26"/>
      <c r="N74" s="24"/>
      <c r="O74" s="25"/>
      <c r="P74" s="26"/>
      <c r="Q74" s="24"/>
      <c r="R74" s="25"/>
      <c r="S74" s="26"/>
      <c r="T74" s="25"/>
      <c r="U74" s="1"/>
    </row>
    <row r="75" spans="1:21" ht="23.25">
      <c r="A75" s="1"/>
      <c r="B75" s="22"/>
      <c r="C75" s="23"/>
      <c r="D75" s="23"/>
      <c r="E75" s="23"/>
      <c r="F75" s="24"/>
      <c r="G75" s="25"/>
      <c r="H75" s="26"/>
      <c r="I75" s="25"/>
      <c r="J75" s="26"/>
      <c r="K75" s="24"/>
      <c r="L75" s="25"/>
      <c r="M75" s="26"/>
      <c r="N75" s="24"/>
      <c r="O75" s="25"/>
      <c r="P75" s="26"/>
      <c r="Q75" s="24"/>
      <c r="R75" s="25"/>
      <c r="S75" s="26"/>
      <c r="T75" s="25"/>
      <c r="U75" s="1"/>
    </row>
    <row r="76" spans="1:21" ht="23.25">
      <c r="A76" s="1"/>
      <c r="B76" s="22"/>
      <c r="C76" s="23"/>
      <c r="D76" s="23"/>
      <c r="E76" s="23"/>
      <c r="F76" s="24"/>
      <c r="G76" s="25"/>
      <c r="H76" s="26"/>
      <c r="I76" s="25"/>
      <c r="J76" s="26"/>
      <c r="K76" s="24"/>
      <c r="L76" s="25"/>
      <c r="M76" s="26"/>
      <c r="N76" s="24"/>
      <c r="O76" s="25"/>
      <c r="P76" s="26"/>
      <c r="Q76" s="24"/>
      <c r="R76" s="25"/>
      <c r="S76" s="26"/>
      <c r="T76" s="25"/>
      <c r="U76" s="1"/>
    </row>
    <row r="77" spans="1:21" ht="23.25">
      <c r="A77" s="1"/>
      <c r="B77" s="22"/>
      <c r="C77" s="29"/>
      <c r="D77" s="23"/>
      <c r="E77" s="23"/>
      <c r="F77" s="24"/>
      <c r="G77" s="25"/>
      <c r="H77" s="26"/>
      <c r="I77" s="25"/>
      <c r="J77" s="26"/>
      <c r="K77" s="24"/>
      <c r="L77" s="25"/>
      <c r="M77" s="26"/>
      <c r="N77" s="24"/>
      <c r="O77" s="25"/>
      <c r="P77" s="26"/>
      <c r="Q77" s="24"/>
      <c r="R77" s="25"/>
      <c r="S77" s="26"/>
      <c r="T77" s="25"/>
      <c r="U77" s="1"/>
    </row>
    <row r="78" spans="1:21" ht="23.25">
      <c r="A78" s="1"/>
      <c r="B78" s="22"/>
      <c r="C78" s="23"/>
      <c r="D78" s="23"/>
      <c r="E78" s="23"/>
      <c r="F78" s="24"/>
      <c r="G78" s="25"/>
      <c r="H78" s="26"/>
      <c r="I78" s="25"/>
      <c r="J78" s="26"/>
      <c r="K78" s="24"/>
      <c r="L78" s="25"/>
      <c r="M78" s="26"/>
      <c r="N78" s="24"/>
      <c r="O78" s="25"/>
      <c r="P78" s="26"/>
      <c r="Q78" s="24"/>
      <c r="R78" s="25"/>
      <c r="S78" s="26"/>
      <c r="T78" s="25"/>
      <c r="U78" s="1"/>
    </row>
    <row r="79" spans="1:21" ht="23.25">
      <c r="A79" s="1"/>
      <c r="B79" s="22"/>
      <c r="C79" s="23"/>
      <c r="D79" s="23"/>
      <c r="E79" s="23"/>
      <c r="F79" s="24"/>
      <c r="G79" s="25"/>
      <c r="H79" s="26"/>
      <c r="I79" s="25"/>
      <c r="J79" s="26"/>
      <c r="K79" s="24"/>
      <c r="L79" s="25"/>
      <c r="M79" s="26"/>
      <c r="N79" s="24"/>
      <c r="O79" s="25"/>
      <c r="P79" s="26"/>
      <c r="Q79" s="24"/>
      <c r="R79" s="25"/>
      <c r="S79" s="26"/>
      <c r="T79" s="25"/>
      <c r="U79" s="1"/>
    </row>
    <row r="80" spans="1:21" ht="23.25">
      <c r="A80" s="1"/>
      <c r="B80" s="22"/>
      <c r="C80" s="23"/>
      <c r="D80" s="23"/>
      <c r="E80" s="23"/>
      <c r="F80" s="24"/>
      <c r="G80" s="25"/>
      <c r="H80" s="26"/>
      <c r="I80" s="25"/>
      <c r="J80" s="26"/>
      <c r="K80" s="24"/>
      <c r="L80" s="25"/>
      <c r="M80" s="26"/>
      <c r="N80" s="24"/>
      <c r="O80" s="25"/>
      <c r="P80" s="26"/>
      <c r="Q80" s="24"/>
      <c r="R80" s="25"/>
      <c r="S80" s="26"/>
      <c r="T80" s="25"/>
      <c r="U80" s="1"/>
    </row>
    <row r="81" spans="1:21" ht="23.25">
      <c r="A81" s="1"/>
      <c r="B81" s="22"/>
      <c r="C81" s="23"/>
      <c r="D81" s="23"/>
      <c r="E81" s="23"/>
      <c r="F81" s="24"/>
      <c r="G81" s="25"/>
      <c r="H81" s="26"/>
      <c r="I81" s="25"/>
      <c r="J81" s="26"/>
      <c r="K81" s="24"/>
      <c r="L81" s="25"/>
      <c r="M81" s="26"/>
      <c r="N81" s="24"/>
      <c r="O81" s="25"/>
      <c r="P81" s="26"/>
      <c r="Q81" s="24"/>
      <c r="R81" s="25"/>
      <c r="S81" s="26"/>
      <c r="T81" s="25"/>
      <c r="U81" s="1"/>
    </row>
    <row r="82" spans="1:21" ht="23.25">
      <c r="A82" s="1"/>
      <c r="B82" s="22"/>
      <c r="C82" s="29"/>
      <c r="D82" s="23"/>
      <c r="E82" s="23"/>
      <c r="F82" s="24"/>
      <c r="G82" s="25"/>
      <c r="H82" s="26"/>
      <c r="I82" s="25"/>
      <c r="J82" s="26"/>
      <c r="K82" s="24"/>
      <c r="L82" s="25"/>
      <c r="M82" s="26"/>
      <c r="N82" s="24"/>
      <c r="O82" s="25"/>
      <c r="P82" s="26"/>
      <c r="Q82" s="24"/>
      <c r="R82" s="25"/>
      <c r="S82" s="26"/>
      <c r="T82" s="25"/>
      <c r="U82" s="1"/>
    </row>
    <row r="83" spans="1:21" ht="23.25">
      <c r="A83" s="1"/>
      <c r="B83" s="22"/>
      <c r="C83" s="29"/>
      <c r="D83" s="23"/>
      <c r="E83" s="23"/>
      <c r="F83" s="24"/>
      <c r="G83" s="25"/>
      <c r="H83" s="26"/>
      <c r="I83" s="25"/>
      <c r="J83" s="26"/>
      <c r="K83" s="24"/>
      <c r="L83" s="25"/>
      <c r="M83" s="26"/>
      <c r="N83" s="24"/>
      <c r="O83" s="25"/>
      <c r="P83" s="26"/>
      <c r="Q83" s="24"/>
      <c r="R83" s="25"/>
      <c r="S83" s="26"/>
      <c r="T83" s="25"/>
      <c r="U83" s="1"/>
    </row>
    <row r="84" spans="1:21" ht="23.25">
      <c r="A84" s="1"/>
      <c r="B84" s="22"/>
      <c r="C84" s="23"/>
      <c r="D84" s="23"/>
      <c r="E84" s="23"/>
      <c r="F84" s="24"/>
      <c r="G84" s="25"/>
      <c r="H84" s="26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5"/>
      <c r="U84" s="1"/>
    </row>
    <row r="85" spans="1:21" ht="23.25">
      <c r="A85" s="1"/>
      <c r="B85" s="22"/>
      <c r="C85" s="23"/>
      <c r="D85" s="23"/>
      <c r="E85" s="23"/>
      <c r="F85" s="24"/>
      <c r="G85" s="25"/>
      <c r="H85" s="26"/>
      <c r="I85" s="25"/>
      <c r="J85" s="26"/>
      <c r="K85" s="24"/>
      <c r="L85" s="25"/>
      <c r="M85" s="26"/>
      <c r="N85" s="24"/>
      <c r="O85" s="25"/>
      <c r="P85" s="26"/>
      <c r="Q85" s="24"/>
      <c r="R85" s="25"/>
      <c r="S85" s="26"/>
      <c r="T85" s="25"/>
      <c r="U85" s="1"/>
    </row>
    <row r="86" spans="1:21" ht="23.25">
      <c r="A86" s="1"/>
      <c r="B86" s="22"/>
      <c r="C86" s="23"/>
      <c r="D86" s="23"/>
      <c r="E86" s="23"/>
      <c r="F86" s="24"/>
      <c r="G86" s="25"/>
      <c r="H86" s="26"/>
      <c r="I86" s="25"/>
      <c r="J86" s="26"/>
      <c r="K86" s="24"/>
      <c r="L86" s="25"/>
      <c r="M86" s="26"/>
      <c r="N86" s="24"/>
      <c r="O86" s="25"/>
      <c r="P86" s="26"/>
      <c r="Q86" s="24"/>
      <c r="R86" s="25"/>
      <c r="S86" s="26"/>
      <c r="T86" s="25"/>
      <c r="U86" s="1"/>
    </row>
    <row r="87" spans="1:21" ht="23.25">
      <c r="A87" s="1"/>
      <c r="B87" s="22"/>
      <c r="C87" s="29"/>
      <c r="D87" s="23"/>
      <c r="E87" s="23"/>
      <c r="F87" s="24"/>
      <c r="G87" s="25"/>
      <c r="H87" s="26"/>
      <c r="I87" s="25"/>
      <c r="J87" s="26"/>
      <c r="K87" s="24"/>
      <c r="L87" s="25"/>
      <c r="M87" s="26"/>
      <c r="N87" s="24"/>
      <c r="O87" s="25"/>
      <c r="P87" s="26"/>
      <c r="Q87" s="24"/>
      <c r="R87" s="25"/>
      <c r="S87" s="26"/>
      <c r="T87" s="25"/>
      <c r="U87" s="1"/>
    </row>
    <row r="88" spans="1:21" ht="23.25">
      <c r="A88" s="1"/>
      <c r="B88" s="22"/>
      <c r="C88" s="29"/>
      <c r="D88" s="23"/>
      <c r="E88" s="23"/>
      <c r="F88" s="24"/>
      <c r="G88" s="25"/>
      <c r="H88" s="26"/>
      <c r="I88" s="25"/>
      <c r="J88" s="26"/>
      <c r="K88" s="24"/>
      <c r="L88" s="25"/>
      <c r="M88" s="26"/>
      <c r="N88" s="24"/>
      <c r="O88" s="25"/>
      <c r="P88" s="26"/>
      <c r="Q88" s="24"/>
      <c r="R88" s="25"/>
      <c r="S88" s="26"/>
      <c r="T88" s="25"/>
      <c r="U88" s="1"/>
    </row>
    <row r="89" spans="1:21" ht="23.25">
      <c r="A89" s="1"/>
      <c r="B89" s="22"/>
      <c r="C89" s="23"/>
      <c r="D89" s="23"/>
      <c r="E89" s="23"/>
      <c r="F89" s="24"/>
      <c r="G89" s="25"/>
      <c r="H89" s="26"/>
      <c r="I89" s="25"/>
      <c r="J89" s="26"/>
      <c r="K89" s="24"/>
      <c r="L89" s="25"/>
      <c r="M89" s="26"/>
      <c r="N89" s="24"/>
      <c r="O89" s="25"/>
      <c r="P89" s="26"/>
      <c r="Q89" s="24"/>
      <c r="R89" s="25"/>
      <c r="S89" s="26"/>
      <c r="T89" s="25"/>
      <c r="U89" s="1"/>
    </row>
    <row r="90" spans="1:21" ht="23.25">
      <c r="A90" s="1"/>
      <c r="B90" s="30"/>
      <c r="C90" s="31"/>
      <c r="D90" s="31"/>
      <c r="E90" s="31"/>
      <c r="F90" s="32"/>
      <c r="G90" s="33"/>
      <c r="H90" s="34"/>
      <c r="I90" s="33"/>
      <c r="J90" s="34"/>
      <c r="K90" s="32"/>
      <c r="L90" s="33"/>
      <c r="M90" s="34"/>
      <c r="N90" s="32"/>
      <c r="O90" s="33"/>
      <c r="P90" s="34"/>
      <c r="Q90" s="32"/>
      <c r="R90" s="33"/>
      <c r="S90" s="34"/>
      <c r="T90" s="33"/>
      <c r="U90" s="1"/>
    </row>
    <row r="91" spans="1:21" ht="23.25">
      <c r="A91" s="40" t="s">
        <v>15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 t="s">
        <v>15</v>
      </c>
    </row>
    <row r="65491" spans="1:21" ht="23.25">
      <c r="A65491" s="1"/>
      <c r="B65491" s="2"/>
      <c r="C65491" s="2"/>
      <c r="D65491" s="2"/>
      <c r="E65491" s="2"/>
      <c r="F65491" s="2"/>
      <c r="G65491" s="2"/>
      <c r="H65491" s="2"/>
      <c r="I65491" s="2"/>
      <c r="J65491" s="2"/>
      <c r="K65491" s="2"/>
      <c r="L65491" s="2"/>
      <c r="M65491" s="2"/>
      <c r="N65491" s="2"/>
      <c r="O65491" s="2"/>
      <c r="P65491" s="2"/>
      <c r="Q65491" s="2"/>
      <c r="R65491" s="2"/>
      <c r="S65491" s="2"/>
      <c r="T65491" s="2"/>
      <c r="U65491" s="1"/>
    </row>
    <row r="65492" spans="1:21" ht="23.25">
      <c r="A65492" s="1"/>
      <c r="B65492" s="37" t="s">
        <v>4</v>
      </c>
      <c r="C65492" s="37"/>
      <c r="D65492" s="37"/>
      <c r="E65492" s="3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37"/>
      <c r="S65492" s="37"/>
      <c r="T65492" s="38" t="s">
        <v>14</v>
      </c>
      <c r="U65492" s="1"/>
    </row>
    <row r="65493" spans="1:21" ht="23.25">
      <c r="A65493" s="1"/>
      <c r="B65493" s="6"/>
      <c r="C65493" s="7"/>
      <c r="D65493" s="7"/>
      <c r="E65493" s="7"/>
      <c r="F65493" s="8" t="s">
        <v>5</v>
      </c>
      <c r="G65493" s="9"/>
      <c r="H65493" s="10"/>
      <c r="I65493" s="8" t="s">
        <v>6</v>
      </c>
      <c r="J65493" s="9"/>
      <c r="K65493" s="10"/>
      <c r="L65493" s="8" t="s">
        <v>7</v>
      </c>
      <c r="M65493" s="9"/>
      <c r="N65493" s="10"/>
      <c r="O65493" s="8" t="s">
        <v>8</v>
      </c>
      <c r="P65493" s="9"/>
      <c r="Q65493" s="10"/>
      <c r="R65493" s="8" t="s">
        <v>9</v>
      </c>
      <c r="S65493" s="9"/>
      <c r="T65493" s="10"/>
      <c r="U65493" s="1"/>
    </row>
    <row r="65494" spans="1:21" ht="23.25">
      <c r="A65494" s="1"/>
      <c r="B65494" s="11" t="s">
        <v>10</v>
      </c>
      <c r="C65494" s="2"/>
      <c r="D65494" s="2"/>
      <c r="E65494" s="2"/>
      <c r="F65494" s="12"/>
      <c r="G65494" s="13"/>
      <c r="H65494" s="14"/>
      <c r="I65494" s="12"/>
      <c r="J65494" s="13"/>
      <c r="K65494" s="14"/>
      <c r="L65494" s="12"/>
      <c r="M65494" s="13"/>
      <c r="N65494" s="14"/>
      <c r="O65494" s="12"/>
      <c r="P65494" s="13"/>
      <c r="Q65494" s="14"/>
      <c r="R65494" s="12"/>
      <c r="S65494" s="13"/>
      <c r="T65494" s="15"/>
      <c r="U65494" s="1"/>
    </row>
    <row r="65495" spans="1:21" ht="23.25">
      <c r="A65495" s="1"/>
      <c r="B65495" s="16"/>
      <c r="C65495" s="17"/>
      <c r="D65495" s="17"/>
      <c r="E65495" s="17"/>
      <c r="F65495" s="18" t="s">
        <v>11</v>
      </c>
      <c r="G65495" s="19" t="s">
        <v>12</v>
      </c>
      <c r="H65495" s="20" t="s">
        <v>13</v>
      </c>
      <c r="I65495" s="18" t="s">
        <v>11</v>
      </c>
      <c r="J65495" s="19" t="s">
        <v>12</v>
      </c>
      <c r="K65495" s="20" t="s">
        <v>13</v>
      </c>
      <c r="L65495" s="18" t="s">
        <v>11</v>
      </c>
      <c r="M65495" s="19" t="s">
        <v>12</v>
      </c>
      <c r="N65495" s="20" t="s">
        <v>13</v>
      </c>
      <c r="O65495" s="18" t="s">
        <v>11</v>
      </c>
      <c r="P65495" s="19" t="s">
        <v>12</v>
      </c>
      <c r="Q65495" s="20" t="s">
        <v>13</v>
      </c>
      <c r="R65495" s="18" t="s">
        <v>11</v>
      </c>
      <c r="S65495" s="19" t="s">
        <v>12</v>
      </c>
      <c r="T65495" s="21" t="s">
        <v>13</v>
      </c>
      <c r="U65495" s="1"/>
    </row>
    <row r="65496" spans="1:21" ht="23.25">
      <c r="A65496" s="1"/>
      <c r="B65496" s="22"/>
      <c r="C65496" s="23"/>
      <c r="D65496" s="23"/>
      <c r="E65496" s="23"/>
      <c r="F65496" s="24"/>
      <c r="G65496" s="25"/>
      <c r="H65496" s="26"/>
      <c r="I65496" s="25"/>
      <c r="J65496" s="26"/>
      <c r="K65496" s="24"/>
      <c r="L65496" s="25"/>
      <c r="M65496" s="26"/>
      <c r="N65496" s="24"/>
      <c r="O65496" s="25"/>
      <c r="P65496" s="26"/>
      <c r="Q65496" s="24"/>
      <c r="R65496" s="25"/>
      <c r="S65496" s="26"/>
      <c r="T65496" s="25"/>
      <c r="U65496" s="1"/>
    </row>
    <row r="65497" spans="1:21" ht="23.25">
      <c r="A65497" s="1"/>
      <c r="B65497" s="22"/>
      <c r="C65497" s="39"/>
      <c r="D65497" s="23"/>
      <c r="E65497" s="23"/>
      <c r="F65497" s="24"/>
      <c r="G65497" s="24"/>
      <c r="H65497" s="24"/>
      <c r="I65497" s="24"/>
      <c r="J65497" s="24"/>
      <c r="K65497" s="24"/>
      <c r="L65497" s="24"/>
      <c r="M65497" s="24"/>
      <c r="N65497" s="24"/>
      <c r="O65497" s="24"/>
      <c r="P65497" s="24"/>
      <c r="Q65497" s="24"/>
      <c r="R65497" s="24"/>
      <c r="S65497" s="24"/>
      <c r="T65497" s="25"/>
      <c r="U65497" s="1"/>
    </row>
    <row r="65498" spans="1:21" ht="23.25">
      <c r="A65498" s="1"/>
      <c r="B65498" s="22"/>
      <c r="C65498" s="39"/>
      <c r="D65498" s="23"/>
      <c r="E65498" s="23"/>
      <c r="F65498" s="24"/>
      <c r="G65498" s="24"/>
      <c r="H65498" s="24"/>
      <c r="I65498" s="24"/>
      <c r="J65498" s="24"/>
      <c r="K65498" s="24"/>
      <c r="L65498" s="24"/>
      <c r="M65498" s="24"/>
      <c r="N65498" s="24"/>
      <c r="O65498" s="24"/>
      <c r="P65498" s="24"/>
      <c r="Q65498" s="24"/>
      <c r="R65498" s="24"/>
      <c r="S65498" s="24"/>
      <c r="T65498" s="25"/>
      <c r="U65498" s="1"/>
    </row>
    <row r="65499" spans="1:21" ht="23.25">
      <c r="A65499" s="1"/>
      <c r="B65499" s="22"/>
      <c r="C65499" s="23"/>
      <c r="D65499" s="23"/>
      <c r="E65499" s="23"/>
      <c r="F65499" s="24"/>
      <c r="G65499" s="25"/>
      <c r="H65499" s="26"/>
      <c r="I65499" s="25"/>
      <c r="J65499" s="26"/>
      <c r="K65499" s="24"/>
      <c r="L65499" s="25"/>
      <c r="M65499" s="26"/>
      <c r="N65499" s="24"/>
      <c r="O65499" s="25"/>
      <c r="P65499" s="26"/>
      <c r="Q65499" s="24"/>
      <c r="R65499" s="25"/>
      <c r="S65499" s="26"/>
      <c r="T65499" s="25"/>
      <c r="U65499" s="1"/>
    </row>
    <row r="65500" spans="1:21" ht="23.25">
      <c r="A65500" s="1"/>
      <c r="B65500" s="22"/>
      <c r="C65500" s="29"/>
      <c r="D65500" s="23"/>
      <c r="E65500" s="23"/>
      <c r="F65500" s="24"/>
      <c r="G65500" s="25"/>
      <c r="H65500" s="26"/>
      <c r="I65500" s="25"/>
      <c r="J65500" s="26"/>
      <c r="K65500" s="24"/>
      <c r="L65500" s="25"/>
      <c r="M65500" s="26"/>
      <c r="N65500" s="24"/>
      <c r="O65500" s="25"/>
      <c r="P65500" s="26"/>
      <c r="Q65500" s="24"/>
      <c r="R65500" s="25"/>
      <c r="S65500" s="26"/>
      <c r="T65500" s="25"/>
      <c r="U65500" s="1"/>
    </row>
    <row r="65501" spans="1:21" ht="23.25">
      <c r="A65501" s="1"/>
      <c r="B65501" s="22"/>
      <c r="C65501" s="23"/>
      <c r="D65501" s="23"/>
      <c r="E65501" s="23"/>
      <c r="F65501" s="24"/>
      <c r="G65501" s="25"/>
      <c r="H65501" s="26"/>
      <c r="I65501" s="25"/>
      <c r="J65501" s="26"/>
      <c r="K65501" s="24"/>
      <c r="L65501" s="25"/>
      <c r="M65501" s="26"/>
      <c r="N65501" s="24"/>
      <c r="O65501" s="25"/>
      <c r="P65501" s="26"/>
      <c r="Q65501" s="24"/>
      <c r="R65501" s="25"/>
      <c r="S65501" s="26"/>
      <c r="T65501" s="25"/>
      <c r="U65501" s="1"/>
    </row>
    <row r="65502" spans="1:21" ht="23.25">
      <c r="A65502" s="1"/>
      <c r="B65502" s="22"/>
      <c r="C65502" s="23"/>
      <c r="D65502" s="23"/>
      <c r="E65502" s="23"/>
      <c r="F65502" s="24"/>
      <c r="G65502" s="25"/>
      <c r="H65502" s="26"/>
      <c r="I65502" s="25"/>
      <c r="J65502" s="26"/>
      <c r="K65502" s="24"/>
      <c r="L65502" s="25"/>
      <c r="M65502" s="26"/>
      <c r="N65502" s="24"/>
      <c r="O65502" s="25"/>
      <c r="P65502" s="26"/>
      <c r="Q65502" s="24"/>
      <c r="R65502" s="25"/>
      <c r="S65502" s="26"/>
      <c r="T65502" s="25"/>
      <c r="U65502" s="28"/>
    </row>
    <row r="65503" spans="1:21" ht="23.25">
      <c r="A65503" s="1"/>
      <c r="B65503" s="22"/>
      <c r="C65503" s="23"/>
      <c r="D65503" s="23"/>
      <c r="E65503" s="23"/>
      <c r="F65503" s="24"/>
      <c r="G65503" s="25"/>
      <c r="H65503" s="26"/>
      <c r="I65503" s="25"/>
      <c r="J65503" s="26"/>
      <c r="K65503" s="24"/>
      <c r="L65503" s="25"/>
      <c r="M65503" s="26"/>
      <c r="N65503" s="24"/>
      <c r="O65503" s="25"/>
      <c r="P65503" s="26"/>
      <c r="Q65503" s="24"/>
      <c r="R65503" s="25"/>
      <c r="S65503" s="26"/>
      <c r="T65503" s="25"/>
      <c r="U65503" s="1"/>
    </row>
    <row r="65504" spans="1:21" ht="23.25">
      <c r="A65504" s="1"/>
      <c r="B65504" s="22"/>
      <c r="C65504" s="29"/>
      <c r="D65504" s="23"/>
      <c r="E65504" s="23"/>
      <c r="F65504" s="24"/>
      <c r="G65504" s="25"/>
      <c r="H65504" s="26"/>
      <c r="I65504" s="25"/>
      <c r="J65504" s="26"/>
      <c r="K65504" s="24"/>
      <c r="L65504" s="25"/>
      <c r="M65504" s="26"/>
      <c r="N65504" s="24"/>
      <c r="O65504" s="25"/>
      <c r="P65504" s="26"/>
      <c r="Q65504" s="24"/>
      <c r="R65504" s="25"/>
      <c r="S65504" s="26"/>
      <c r="T65504" s="25"/>
      <c r="U65504" s="1"/>
    </row>
    <row r="65505" spans="1:21" ht="23.25">
      <c r="A65505" s="1"/>
      <c r="B65505" s="22"/>
      <c r="C65505" s="23"/>
      <c r="D65505" s="23"/>
      <c r="E65505" s="23"/>
      <c r="F65505" s="24"/>
      <c r="G65505" s="25"/>
      <c r="H65505" s="26"/>
      <c r="I65505" s="25"/>
      <c r="J65505" s="26"/>
      <c r="K65505" s="24"/>
      <c r="L65505" s="25"/>
      <c r="M65505" s="26"/>
      <c r="N65505" s="24"/>
      <c r="O65505" s="25"/>
      <c r="P65505" s="26"/>
      <c r="Q65505" s="24"/>
      <c r="R65505" s="25"/>
      <c r="S65505" s="26"/>
      <c r="T65505" s="25"/>
      <c r="U65505" s="1"/>
    </row>
    <row r="65506" spans="1:21" ht="23.25">
      <c r="A65506" s="1"/>
      <c r="B65506" s="22"/>
      <c r="C65506" s="23"/>
      <c r="D65506" s="23"/>
      <c r="E65506" s="23"/>
      <c r="F65506" s="24"/>
      <c r="G65506" s="25"/>
      <c r="H65506" s="26"/>
      <c r="I65506" s="25"/>
      <c r="J65506" s="26"/>
      <c r="K65506" s="24"/>
      <c r="L65506" s="25"/>
      <c r="M65506" s="26"/>
      <c r="N65506" s="24"/>
      <c r="O65506" s="25"/>
      <c r="P65506" s="26"/>
      <c r="Q65506" s="24"/>
      <c r="R65506" s="25"/>
      <c r="S65506" s="26"/>
      <c r="T65506" s="25"/>
      <c r="U65506" s="1"/>
    </row>
    <row r="65507" spans="1:21" ht="23.25">
      <c r="A65507" s="1"/>
      <c r="B65507" s="22"/>
      <c r="C65507" s="23"/>
      <c r="D65507" s="23"/>
      <c r="E65507" s="23"/>
      <c r="F65507" s="24"/>
      <c r="G65507" s="25"/>
      <c r="H65507" s="26"/>
      <c r="I65507" s="25"/>
      <c r="J65507" s="26"/>
      <c r="K65507" s="24"/>
      <c r="L65507" s="25"/>
      <c r="M65507" s="26"/>
      <c r="N65507" s="24"/>
      <c r="O65507" s="25"/>
      <c r="P65507" s="26"/>
      <c r="Q65507" s="24"/>
      <c r="R65507" s="25"/>
      <c r="S65507" s="26"/>
      <c r="T65507" s="25"/>
      <c r="U65507" s="1"/>
    </row>
    <row r="65508" spans="1:21" ht="23.25">
      <c r="A65508" s="1"/>
      <c r="B65508" s="22"/>
      <c r="C65508" s="23"/>
      <c r="D65508" s="23"/>
      <c r="E65508" s="23"/>
      <c r="F65508" s="24"/>
      <c r="G65508" s="25"/>
      <c r="H65508" s="26"/>
      <c r="I65508" s="25"/>
      <c r="J65508" s="26"/>
      <c r="K65508" s="24"/>
      <c r="L65508" s="25"/>
      <c r="M65508" s="26"/>
      <c r="N65508" s="24"/>
      <c r="O65508" s="25"/>
      <c r="P65508" s="26"/>
      <c r="Q65508" s="24"/>
      <c r="R65508" s="25"/>
      <c r="S65508" s="26"/>
      <c r="T65508" s="25"/>
      <c r="U65508" s="1"/>
    </row>
    <row r="65509" spans="1:21" ht="23.25">
      <c r="A65509" s="1"/>
      <c r="B65509" s="22"/>
      <c r="C65509" s="23"/>
      <c r="D65509" s="23"/>
      <c r="E65509" s="23"/>
      <c r="F65509" s="24"/>
      <c r="G65509" s="25"/>
      <c r="H65509" s="26"/>
      <c r="I65509" s="25"/>
      <c r="J65509" s="26"/>
      <c r="K65509" s="24"/>
      <c r="L65509" s="25"/>
      <c r="M65509" s="26"/>
      <c r="N65509" s="24"/>
      <c r="O65509" s="25"/>
      <c r="P65509" s="26"/>
      <c r="Q65509" s="24"/>
      <c r="R65509" s="25"/>
      <c r="S65509" s="26"/>
      <c r="T65509" s="25"/>
      <c r="U65509" s="1"/>
    </row>
    <row r="65510" spans="1:21" ht="23.25">
      <c r="A65510" s="1"/>
      <c r="B65510" s="22"/>
      <c r="C65510" s="23"/>
      <c r="D65510" s="23"/>
      <c r="E65510" s="23"/>
      <c r="F65510" s="24"/>
      <c r="G65510" s="25"/>
      <c r="H65510" s="26"/>
      <c r="I65510" s="25"/>
      <c r="J65510" s="26"/>
      <c r="K65510" s="24"/>
      <c r="L65510" s="25"/>
      <c r="M65510" s="26"/>
      <c r="N65510" s="24"/>
      <c r="O65510" s="25"/>
      <c r="P65510" s="26"/>
      <c r="Q65510" s="24"/>
      <c r="R65510" s="25"/>
      <c r="S65510" s="26"/>
      <c r="T65510" s="25"/>
      <c r="U65510" s="1"/>
    </row>
    <row r="65511" spans="1:21" ht="23.25">
      <c r="A65511" s="1"/>
      <c r="B65511" s="22"/>
      <c r="C65511" s="23"/>
      <c r="D65511" s="23"/>
      <c r="E65511" s="23"/>
      <c r="F65511" s="24"/>
      <c r="G65511" s="25"/>
      <c r="H65511" s="26"/>
      <c r="I65511" s="25"/>
      <c r="J65511" s="26"/>
      <c r="K65511" s="24"/>
      <c r="L65511" s="25"/>
      <c r="M65511" s="26"/>
      <c r="N65511" s="24"/>
      <c r="O65511" s="25"/>
      <c r="P65511" s="26"/>
      <c r="Q65511" s="24"/>
      <c r="R65511" s="25"/>
      <c r="S65511" s="26"/>
      <c r="T65511" s="25"/>
      <c r="U65511" s="1"/>
    </row>
    <row r="65512" spans="1:21" ht="23.25">
      <c r="A65512" s="1"/>
      <c r="B65512" s="22"/>
      <c r="C65512" s="23"/>
      <c r="D65512" s="23"/>
      <c r="E65512" s="23"/>
      <c r="F65512" s="24"/>
      <c r="G65512" s="25"/>
      <c r="H65512" s="26"/>
      <c r="I65512" s="25"/>
      <c r="J65512" s="26"/>
      <c r="K65512" s="24"/>
      <c r="L65512" s="25"/>
      <c r="M65512" s="26"/>
      <c r="N65512" s="24"/>
      <c r="O65512" s="25"/>
      <c r="P65512" s="26"/>
      <c r="Q65512" s="24"/>
      <c r="R65512" s="25"/>
      <c r="S65512" s="26"/>
      <c r="T65512" s="25"/>
      <c r="U65512" s="1"/>
    </row>
    <row r="65513" spans="1:21" ht="23.25">
      <c r="A65513" s="1"/>
      <c r="B65513" s="22"/>
      <c r="C65513" s="23"/>
      <c r="D65513" s="23"/>
      <c r="E65513" s="23"/>
      <c r="F65513" s="24"/>
      <c r="G65513" s="25"/>
      <c r="H65513" s="26"/>
      <c r="I65513" s="25"/>
      <c r="J65513" s="26"/>
      <c r="K65513" s="24"/>
      <c r="L65513" s="25"/>
      <c r="M65513" s="26"/>
      <c r="N65513" s="24"/>
      <c r="O65513" s="25"/>
      <c r="P65513" s="26"/>
      <c r="Q65513" s="24"/>
      <c r="R65513" s="25"/>
      <c r="S65513" s="26"/>
      <c r="T65513" s="25"/>
      <c r="U65513" s="1"/>
    </row>
    <row r="65514" spans="1:21" ht="23.25">
      <c r="A65514" s="1"/>
      <c r="B65514" s="22"/>
      <c r="C65514" s="23"/>
      <c r="D65514" s="23"/>
      <c r="E65514" s="23"/>
      <c r="F65514" s="24"/>
      <c r="G65514" s="25"/>
      <c r="H65514" s="26"/>
      <c r="I65514" s="25"/>
      <c r="J65514" s="26"/>
      <c r="K65514" s="24"/>
      <c r="L65514" s="25"/>
      <c r="M65514" s="26"/>
      <c r="N65514" s="24"/>
      <c r="O65514" s="25"/>
      <c r="P65514" s="26"/>
      <c r="Q65514" s="24"/>
      <c r="R65514" s="25"/>
      <c r="S65514" s="26"/>
      <c r="T65514" s="25"/>
      <c r="U65514" s="1"/>
    </row>
    <row r="65515" spans="1:21" ht="23.25">
      <c r="A65515" s="1"/>
      <c r="B65515" s="22"/>
      <c r="C65515" s="23"/>
      <c r="D65515" s="23"/>
      <c r="E65515" s="23"/>
      <c r="F65515" s="24"/>
      <c r="G65515" s="25"/>
      <c r="H65515" s="26"/>
      <c r="I65515" s="25"/>
      <c r="J65515" s="26"/>
      <c r="K65515" s="24"/>
      <c r="L65515" s="25"/>
      <c r="M65515" s="26"/>
      <c r="N65515" s="24"/>
      <c r="O65515" s="25"/>
      <c r="P65515" s="26"/>
      <c r="Q65515" s="24"/>
      <c r="R65515" s="25"/>
      <c r="S65515" s="26"/>
      <c r="T65515" s="25"/>
      <c r="U65515" s="1"/>
    </row>
    <row r="65516" spans="1:21" ht="23.25">
      <c r="A65516" s="1"/>
      <c r="B65516" s="22"/>
      <c r="C65516" s="23"/>
      <c r="D65516" s="23"/>
      <c r="E65516" s="23"/>
      <c r="F65516" s="24"/>
      <c r="G65516" s="25"/>
      <c r="H65516" s="26"/>
      <c r="I65516" s="25"/>
      <c r="J65516" s="26"/>
      <c r="K65516" s="24"/>
      <c r="L65516" s="25"/>
      <c r="M65516" s="26"/>
      <c r="N65516" s="24"/>
      <c r="O65516" s="25"/>
      <c r="P65516" s="26"/>
      <c r="Q65516" s="24"/>
      <c r="R65516" s="25"/>
      <c r="S65516" s="26"/>
      <c r="T65516" s="25"/>
      <c r="U65516" s="1"/>
    </row>
    <row r="65517" spans="1:21" ht="23.25">
      <c r="A65517" s="1"/>
      <c r="B65517" s="22"/>
      <c r="C65517" s="23"/>
      <c r="D65517" s="23"/>
      <c r="E65517" s="23"/>
      <c r="F65517" s="24"/>
      <c r="G65517" s="25"/>
      <c r="H65517" s="26"/>
      <c r="I65517" s="25"/>
      <c r="J65517" s="26"/>
      <c r="K65517" s="24"/>
      <c r="L65517" s="25"/>
      <c r="M65517" s="26"/>
      <c r="N65517" s="24"/>
      <c r="O65517" s="25"/>
      <c r="P65517" s="26"/>
      <c r="Q65517" s="24"/>
      <c r="R65517" s="25"/>
      <c r="S65517" s="26"/>
      <c r="T65517" s="25"/>
      <c r="U65517" s="1"/>
    </row>
    <row r="65518" spans="1:21" ht="23.25">
      <c r="A65518" s="1"/>
      <c r="B65518" s="22"/>
      <c r="C65518" s="23"/>
      <c r="D65518" s="23"/>
      <c r="E65518" s="23"/>
      <c r="F65518" s="24"/>
      <c r="G65518" s="25"/>
      <c r="H65518" s="26"/>
      <c r="I65518" s="25"/>
      <c r="J65518" s="26"/>
      <c r="K65518" s="24"/>
      <c r="L65518" s="25"/>
      <c r="M65518" s="26"/>
      <c r="N65518" s="24"/>
      <c r="O65518" s="25"/>
      <c r="P65518" s="26"/>
      <c r="Q65518" s="24"/>
      <c r="R65518" s="25"/>
      <c r="S65518" s="26"/>
      <c r="T65518" s="25"/>
      <c r="U65518" s="1"/>
    </row>
    <row r="65519" spans="1:21" ht="23.25">
      <c r="A65519" s="1"/>
      <c r="B65519" s="22"/>
      <c r="C65519" s="23"/>
      <c r="D65519" s="23"/>
      <c r="E65519" s="23"/>
      <c r="F65519" s="24"/>
      <c r="G65519" s="25"/>
      <c r="H65519" s="26"/>
      <c r="I65519" s="25"/>
      <c r="J65519" s="26"/>
      <c r="K65519" s="24"/>
      <c r="L65519" s="25"/>
      <c r="M65519" s="26"/>
      <c r="N65519" s="24"/>
      <c r="O65519" s="25"/>
      <c r="P65519" s="26"/>
      <c r="Q65519" s="24"/>
      <c r="R65519" s="25"/>
      <c r="S65519" s="26"/>
      <c r="T65519" s="25"/>
      <c r="U65519" s="1"/>
    </row>
    <row r="65520" spans="1:21" ht="23.25">
      <c r="A65520" s="1"/>
      <c r="B65520" s="22"/>
      <c r="C65520" s="23"/>
      <c r="D65520" s="23"/>
      <c r="E65520" s="23"/>
      <c r="F65520" s="24"/>
      <c r="G65520" s="25"/>
      <c r="H65520" s="26"/>
      <c r="I65520" s="25"/>
      <c r="J65520" s="26"/>
      <c r="K65520" s="24"/>
      <c r="L65520" s="25"/>
      <c r="M65520" s="26"/>
      <c r="N65520" s="24"/>
      <c r="O65520" s="25"/>
      <c r="P65520" s="26"/>
      <c r="Q65520" s="24"/>
      <c r="R65520" s="25"/>
      <c r="S65520" s="26"/>
      <c r="T65520" s="25"/>
      <c r="U65520" s="1"/>
    </row>
    <row r="65521" spans="1:21" ht="23.25">
      <c r="A65521" s="1"/>
      <c r="B65521" s="22"/>
      <c r="C65521" s="23"/>
      <c r="D65521" s="23"/>
      <c r="E65521" s="23"/>
      <c r="F65521" s="24"/>
      <c r="G65521" s="25"/>
      <c r="H65521" s="26"/>
      <c r="I65521" s="25"/>
      <c r="J65521" s="26"/>
      <c r="K65521" s="24"/>
      <c r="L65521" s="25"/>
      <c r="M65521" s="26"/>
      <c r="N65521" s="24"/>
      <c r="O65521" s="25"/>
      <c r="P65521" s="26"/>
      <c r="Q65521" s="24"/>
      <c r="R65521" s="25"/>
      <c r="S65521" s="26"/>
      <c r="T65521" s="25"/>
      <c r="U65521" s="1"/>
    </row>
    <row r="65522" spans="1:21" ht="23.25">
      <c r="A65522" s="1"/>
      <c r="B65522" s="22"/>
      <c r="C65522" s="29"/>
      <c r="D65522" s="23"/>
      <c r="E65522" s="23"/>
      <c r="F65522" s="24"/>
      <c r="G65522" s="25"/>
      <c r="H65522" s="26"/>
      <c r="I65522" s="25"/>
      <c r="J65522" s="26"/>
      <c r="K65522" s="24"/>
      <c r="L65522" s="25"/>
      <c r="M65522" s="26"/>
      <c r="N65522" s="24"/>
      <c r="O65522" s="25"/>
      <c r="P65522" s="26"/>
      <c r="Q65522" s="24"/>
      <c r="R65522" s="25"/>
      <c r="S65522" s="26"/>
      <c r="T65522" s="25"/>
      <c r="U65522" s="1"/>
    </row>
    <row r="65523" spans="1:21" ht="23.25">
      <c r="A65523" s="1"/>
      <c r="B65523" s="22"/>
      <c r="C65523" s="23"/>
      <c r="D65523" s="23"/>
      <c r="E65523" s="23"/>
      <c r="F65523" s="24"/>
      <c r="G65523" s="25"/>
      <c r="H65523" s="26"/>
      <c r="I65523" s="25"/>
      <c r="J65523" s="26"/>
      <c r="K65523" s="24"/>
      <c r="L65523" s="25"/>
      <c r="M65523" s="26"/>
      <c r="N65523" s="24"/>
      <c r="O65523" s="25"/>
      <c r="P65523" s="26"/>
      <c r="Q65523" s="24"/>
      <c r="R65523" s="25"/>
      <c r="S65523" s="26"/>
      <c r="T65523" s="25"/>
      <c r="U65523" s="1"/>
    </row>
    <row r="65524" spans="1:21" ht="23.25">
      <c r="A65524" s="1"/>
      <c r="B65524" s="22"/>
      <c r="C65524" s="23"/>
      <c r="D65524" s="23"/>
      <c r="E65524" s="23"/>
      <c r="F65524" s="24"/>
      <c r="G65524" s="25"/>
      <c r="H65524" s="26"/>
      <c r="I65524" s="25"/>
      <c r="J65524" s="26"/>
      <c r="K65524" s="24"/>
      <c r="L65524" s="25"/>
      <c r="M65524" s="26"/>
      <c r="N65524" s="24"/>
      <c r="O65524" s="25"/>
      <c r="P65524" s="26"/>
      <c r="Q65524" s="24"/>
      <c r="R65524" s="25"/>
      <c r="S65524" s="26"/>
      <c r="T65524" s="25"/>
      <c r="U65524" s="1"/>
    </row>
    <row r="65525" spans="1:21" ht="23.25">
      <c r="A65525" s="1"/>
      <c r="B65525" s="22"/>
      <c r="C65525" s="23"/>
      <c r="D65525" s="23"/>
      <c r="E65525" s="23"/>
      <c r="F65525" s="24"/>
      <c r="G65525" s="25"/>
      <c r="H65525" s="26"/>
      <c r="I65525" s="25"/>
      <c r="J65525" s="26"/>
      <c r="K65525" s="24"/>
      <c r="L65525" s="25"/>
      <c r="M65525" s="26"/>
      <c r="N65525" s="24"/>
      <c r="O65525" s="25"/>
      <c r="P65525" s="26"/>
      <c r="Q65525" s="24"/>
      <c r="R65525" s="25"/>
      <c r="S65525" s="26"/>
      <c r="T65525" s="25"/>
      <c r="U65525" s="1"/>
    </row>
    <row r="65526" spans="1:21" ht="23.25">
      <c r="A65526" s="1"/>
      <c r="B65526" s="22"/>
      <c r="C65526" s="23"/>
      <c r="D65526" s="23"/>
      <c r="E65526" s="23"/>
      <c r="F65526" s="24"/>
      <c r="G65526" s="25"/>
      <c r="H65526" s="26"/>
      <c r="I65526" s="25"/>
      <c r="J65526" s="26"/>
      <c r="K65526" s="24"/>
      <c r="L65526" s="25"/>
      <c r="M65526" s="26"/>
      <c r="N65526" s="24"/>
      <c r="O65526" s="25"/>
      <c r="P65526" s="26"/>
      <c r="Q65526" s="24"/>
      <c r="R65526" s="25"/>
      <c r="S65526" s="26"/>
      <c r="T65526" s="25"/>
      <c r="U65526" s="1"/>
    </row>
    <row r="65527" spans="1:21" ht="23.25">
      <c r="A65527" s="1"/>
      <c r="B65527" s="22"/>
      <c r="C65527" s="29"/>
      <c r="D65527" s="23"/>
      <c r="E65527" s="23"/>
      <c r="F65527" s="24"/>
      <c r="G65527" s="25"/>
      <c r="H65527" s="26"/>
      <c r="I65527" s="25"/>
      <c r="J65527" s="26"/>
      <c r="K65527" s="24"/>
      <c r="L65527" s="25"/>
      <c r="M65527" s="26"/>
      <c r="N65527" s="24"/>
      <c r="O65527" s="25"/>
      <c r="P65527" s="26"/>
      <c r="Q65527" s="24"/>
      <c r="R65527" s="25"/>
      <c r="S65527" s="26"/>
      <c r="T65527" s="25"/>
      <c r="U65527" s="1"/>
    </row>
    <row r="65528" spans="1:21" ht="23.25">
      <c r="A65528" s="1"/>
      <c r="B65528" s="22"/>
      <c r="C65528" s="29"/>
      <c r="D65528" s="23"/>
      <c r="E65528" s="23"/>
      <c r="F65528" s="24"/>
      <c r="G65528" s="25"/>
      <c r="H65528" s="26"/>
      <c r="I65528" s="25"/>
      <c r="J65528" s="26"/>
      <c r="K65528" s="24"/>
      <c r="L65528" s="25"/>
      <c r="M65528" s="26"/>
      <c r="N65528" s="24"/>
      <c r="O65528" s="25"/>
      <c r="P65528" s="26"/>
      <c r="Q65528" s="24"/>
      <c r="R65528" s="25"/>
      <c r="S65528" s="26"/>
      <c r="T65528" s="25"/>
      <c r="U65528" s="1"/>
    </row>
    <row r="65529" spans="1:21" ht="23.25">
      <c r="A65529" s="1"/>
      <c r="B65529" s="22"/>
      <c r="C65529" s="23"/>
      <c r="D65529" s="23"/>
      <c r="E65529" s="23"/>
      <c r="F65529" s="24"/>
      <c r="G65529" s="25"/>
      <c r="H65529" s="26"/>
      <c r="I65529" s="25"/>
      <c r="J65529" s="26"/>
      <c r="K65529" s="24"/>
      <c r="L65529" s="25"/>
      <c r="M65529" s="26"/>
      <c r="N65529" s="24"/>
      <c r="O65529" s="25"/>
      <c r="P65529" s="26"/>
      <c r="Q65529" s="24"/>
      <c r="R65529" s="25"/>
      <c r="S65529" s="26"/>
      <c r="T65529" s="25"/>
      <c r="U65529" s="1"/>
    </row>
    <row r="65530" spans="1:21" ht="23.25">
      <c r="A65530" s="1"/>
      <c r="B65530" s="22"/>
      <c r="C65530" s="23"/>
      <c r="D65530" s="23"/>
      <c r="E65530" s="23"/>
      <c r="F65530" s="24"/>
      <c r="G65530" s="25"/>
      <c r="H65530" s="26"/>
      <c r="I65530" s="25"/>
      <c r="J65530" s="26"/>
      <c r="K65530" s="24"/>
      <c r="L65530" s="25"/>
      <c r="M65530" s="26"/>
      <c r="N65530" s="24"/>
      <c r="O65530" s="25"/>
      <c r="P65530" s="26"/>
      <c r="Q65530" s="24"/>
      <c r="R65530" s="25"/>
      <c r="S65530" s="26"/>
      <c r="T65530" s="25"/>
      <c r="U65530" s="1"/>
    </row>
    <row r="65531" spans="1:21" ht="23.25">
      <c r="A65531" s="1"/>
      <c r="B65531" s="22"/>
      <c r="C65531" s="23"/>
      <c r="D65531" s="23"/>
      <c r="E65531" s="23"/>
      <c r="F65531" s="24"/>
      <c r="G65531" s="25"/>
      <c r="H65531" s="26"/>
      <c r="I65531" s="25"/>
      <c r="J65531" s="26"/>
      <c r="K65531" s="24"/>
      <c r="L65531" s="25"/>
      <c r="M65531" s="26"/>
      <c r="N65531" s="24"/>
      <c r="O65531" s="25"/>
      <c r="P65531" s="26"/>
      <c r="Q65531" s="24"/>
      <c r="R65531" s="25"/>
      <c r="S65531" s="26"/>
      <c r="T65531" s="25"/>
      <c r="U65531" s="1"/>
    </row>
    <row r="65532" spans="1:21" ht="23.25">
      <c r="A65532" s="1"/>
      <c r="B65532" s="22"/>
      <c r="C65532" s="29"/>
      <c r="D65532" s="23"/>
      <c r="E65532" s="23"/>
      <c r="F65532" s="24"/>
      <c r="G65532" s="25"/>
      <c r="H65532" s="26"/>
      <c r="I65532" s="25"/>
      <c r="J65532" s="26"/>
      <c r="K65532" s="24"/>
      <c r="L65532" s="25"/>
      <c r="M65532" s="26"/>
      <c r="N65532" s="24"/>
      <c r="O65532" s="25"/>
      <c r="P65532" s="26"/>
      <c r="Q65532" s="24"/>
      <c r="R65532" s="25"/>
      <c r="S65532" s="26"/>
      <c r="T65532" s="25"/>
      <c r="U65532" s="1"/>
    </row>
    <row r="65533" spans="1:21" ht="23.25">
      <c r="A65533" s="1"/>
      <c r="B65533" s="22"/>
      <c r="C65533" s="29"/>
      <c r="D65533" s="23"/>
      <c r="E65533" s="23"/>
      <c r="F65533" s="24"/>
      <c r="G65533" s="25"/>
      <c r="H65533" s="26"/>
      <c r="I65533" s="25"/>
      <c r="J65533" s="26"/>
      <c r="K65533" s="24"/>
      <c r="L65533" s="25"/>
      <c r="M65533" s="26"/>
      <c r="N65533" s="24"/>
      <c r="O65533" s="25"/>
      <c r="P65533" s="26"/>
      <c r="Q65533" s="24"/>
      <c r="R65533" s="25"/>
      <c r="S65533" s="26"/>
      <c r="T65533" s="25"/>
      <c r="U65533" s="1"/>
    </row>
    <row r="65534" spans="1:21" ht="23.25">
      <c r="A65534" s="1"/>
      <c r="B65534" s="22"/>
      <c r="C65534" s="23"/>
      <c r="D65534" s="23"/>
      <c r="E65534" s="23"/>
      <c r="F65534" s="24"/>
      <c r="G65534" s="25"/>
      <c r="H65534" s="26"/>
      <c r="I65534" s="25"/>
      <c r="J65534" s="26"/>
      <c r="K65534" s="24"/>
      <c r="L65534" s="25"/>
      <c r="M65534" s="26"/>
      <c r="N65534" s="24"/>
      <c r="O65534" s="25"/>
      <c r="P65534" s="26"/>
      <c r="Q65534" s="24"/>
      <c r="R65534" s="25"/>
      <c r="S65534" s="26"/>
      <c r="T65534" s="25"/>
      <c r="U65534" s="1"/>
    </row>
    <row r="65535" spans="1:21" ht="23.25">
      <c r="A65535" s="1"/>
      <c r="B65535" s="30"/>
      <c r="C65535" s="31"/>
      <c r="D65535" s="31"/>
      <c r="E65535" s="31"/>
      <c r="F65535" s="32"/>
      <c r="G65535" s="33"/>
      <c r="H65535" s="34"/>
      <c r="I65535" s="33"/>
      <c r="J65535" s="34"/>
      <c r="K65535" s="32"/>
      <c r="L65535" s="33"/>
      <c r="M65535" s="34"/>
      <c r="N65535" s="32"/>
      <c r="O65535" s="33"/>
      <c r="P65535" s="34"/>
      <c r="Q65535" s="32"/>
      <c r="R65535" s="33"/>
      <c r="S65535" s="34"/>
      <c r="T65535" s="33"/>
      <c r="U65535" s="1"/>
    </row>
    <row r="65536" spans="1:21" ht="23.25">
      <c r="A65536" s="40" t="s">
        <v>15</v>
      </c>
      <c r="B65536" s="40"/>
      <c r="C65536" s="40"/>
      <c r="D65536" s="40"/>
      <c r="E65536" s="40"/>
      <c r="F65536" s="40"/>
      <c r="G65536" s="40"/>
      <c r="H65536" s="40"/>
      <c r="I65536" s="40"/>
      <c r="J65536" s="40"/>
      <c r="K65536" s="40"/>
      <c r="L65536" s="40"/>
      <c r="M65536" s="40"/>
      <c r="N65536" s="40"/>
      <c r="O65536" s="40"/>
      <c r="P65536" s="40"/>
      <c r="Q65536" s="40"/>
      <c r="R65536" s="40"/>
      <c r="S65536" s="40"/>
      <c r="T65536" s="40"/>
      <c r="U65536" s="40" t="s">
        <v>15</v>
      </c>
    </row>
  </sheetData>
  <printOptions horizontalCentered="1" verticalCentered="1"/>
  <pageMargins left="0.75" right="0.75" top="1" bottom="1" header="0" footer="0"/>
  <pageSetup horizontalDpi="600" verticalDpi="600" orientation="landscape" scale="23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2002-06-01T01:01:49Z</cp:lastPrinted>
  <dcterms:created xsi:type="dcterms:W3CDTF">2001-11-13T16:33:40Z</dcterms:created>
  <dcterms:modified xsi:type="dcterms:W3CDTF">2002-06-07T02:22:54Z</dcterms:modified>
  <cp:category/>
  <cp:version/>
  <cp:contentType/>
  <cp:contentStatus/>
</cp:coreProperties>
</file>