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'Hoja1'!$A$1:$X$89</definedName>
    <definedName name="FORM">'Hoja1'!$A$65490:$X$65536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65490" authorId="0">
      <text>
        <r>
          <rPr>
            <sz val="8"/>
            <rFont val="Tahoma"/>
            <family val="0"/>
          </rPr>
          <t>12</t>
        </r>
      </text>
    </comment>
    <comment ref="A1" authorId="0">
      <text>
        <r>
          <rPr>
            <sz val="8"/>
            <rFont val="Tahoma"/>
            <family val="0"/>
          </rPr>
          <t>43</t>
        </r>
      </text>
    </comment>
  </commentList>
</comments>
</file>

<file path=xl/sharedStrings.xml><?xml version="1.0" encoding="utf-8"?>
<sst xmlns="http://schemas.openxmlformats.org/spreadsheetml/2006/main" count="118" uniqueCount="39">
  <si>
    <t>CUENTA DE LA HACIENDA PÚBLICA FEDERAL DE 2001</t>
  </si>
  <si>
    <t>RESUMEN DE INGRESOS DE FLUJO DE EFECTIVO</t>
  </si>
  <si>
    <t>ENTIDADES DE CONTROL PRESUPUESTARIO INDIRECTO</t>
  </si>
  <si>
    <t>BANCOS DE DESARROLLO</t>
  </si>
  <si>
    <t xml:space="preserve">(Miles de Pesos con un Decimal)           </t>
  </si>
  <si>
    <t>C2IF231F</t>
  </si>
  <si>
    <t>DISPONIBILIDAD INICIAL</t>
  </si>
  <si>
    <t>RECUPERACIÓN DE CARTERA</t>
  </si>
  <si>
    <t>CONTRATACIÓN DE CRÉDITOS</t>
  </si>
  <si>
    <t>INGRESOS POR OPERACIÓN</t>
  </si>
  <si>
    <t>OTROS INGRESOS</t>
  </si>
  <si>
    <t>TOTAL</t>
  </si>
  <si>
    <t>DEPENDENCIA / ENTIDADES</t>
  </si>
  <si>
    <t>Estimado</t>
  </si>
  <si>
    <t>Modificado</t>
  </si>
  <si>
    <t>Obtenido</t>
  </si>
  <si>
    <t>HOJA      DE      .</t>
  </si>
  <si>
    <t>*</t>
  </si>
  <si>
    <t>Banco Nacional de Comercio</t>
  </si>
  <si>
    <t>Aérea y Armada  S.N.C.</t>
  </si>
  <si>
    <t xml:space="preserve">Banco Nacional del Ejército Fuerza </t>
  </si>
  <si>
    <t>Servicios Públicos, S.N.C.</t>
  </si>
  <si>
    <t>Banco Nacional de Obras y</t>
  </si>
  <si>
    <t xml:space="preserve">Banco Nacional de Crédito Rural, S.N.C. </t>
  </si>
  <si>
    <t>del endeudamiento neto de la institución.</t>
  </si>
  <si>
    <t>3/  Como resultado del decreto publicado en el DOF el 28 de noviembre del 2000, que establece la desincorporación mediante la disolución y liquidación de FINA en el 2001, estuvo imposibilitada a la emisión de valores al publico inversionista,</t>
  </si>
  <si>
    <t>Recursos Propios</t>
  </si>
  <si>
    <t>Subsidios y Transferencias</t>
  </si>
  <si>
    <t>SECRETARÍA DE HACIENDA Y</t>
  </si>
  <si>
    <t>CRÉDITO PÚBLICO</t>
  </si>
  <si>
    <t>Con Subsidios y Transferencias</t>
  </si>
  <si>
    <t>2/ Se incluyen los recursos para cubrir obligaciones en el exterior en las columnas Estimado, Modificado y Obtenido por 11 185 000 miles de pesos (mp.), 11 296 850 mp. y 10 141 711 mp., respectivamente.</t>
  </si>
  <si>
    <t xml:space="preserve">      por lo tanto, los pasivos avalados por el gobierno federal y recuperados del público inversionista por esta institución son por 4 416 315.8 mp. y que corresponden a bonos bancarios de desarrollo por 1 333 334.0 mp.</t>
  </si>
  <si>
    <t>1/ La agrupación que se está reflejando para este rubro contiene la contratación de crédito, más el rubro de operaciones bancarias netas. Estos dos conceptos forman la contratación de crédito total y este rubro total forma parte</t>
  </si>
  <si>
    <t xml:space="preserve">      y 3 082 981.8 mp. por concepto de pagarés con rendimiento liquidable al vencimiento. Por lo tanto, las operaciones netas de la institución durante el año 2001 son de 4 416 315.8 mp.</t>
  </si>
  <si>
    <t>Exterior, S. N. C.                          1/</t>
  </si>
  <si>
    <t>Nacional Financiera, S. N. C.            2/</t>
  </si>
  <si>
    <t>Financiera Nacional Azucarera            3/</t>
  </si>
  <si>
    <t>HOJA   2   DE   2   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</si>
</sst>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\ ##0.0_);\(#\ ##0.0\)"/>
    <numFmt numFmtId="174" formatCode="#\ ###\ ##0.0_);\(#\ ###\ ##0.0\)"/>
    <numFmt numFmtId="175" formatCode="0.0"/>
  </numFmts>
  <fonts count="7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sz val="2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6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horizontal="left" vertical="center"/>
    </xf>
    <xf numFmtId="174" fontId="3" fillId="0" borderId="6" xfId="0" applyNumberFormat="1" applyFont="1" applyFill="1" applyBorder="1" applyAlignment="1">
      <alignment vertical="center"/>
    </xf>
    <xf numFmtId="174" fontId="3" fillId="0" borderId="1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4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3" fontId="1" fillId="0" borderId="15" xfId="0" applyNumberFormat="1" applyFont="1" applyFill="1" applyBorder="1" applyAlignment="1">
      <alignment vertical="center"/>
    </xf>
    <xf numFmtId="174" fontId="1" fillId="0" borderId="15" xfId="0" applyNumberFormat="1" applyFont="1" applyFill="1" applyBorder="1" applyAlignment="1">
      <alignment vertical="center"/>
    </xf>
    <xf numFmtId="174" fontId="3" fillId="0" borderId="15" xfId="0" applyNumberFormat="1" applyFont="1" applyFill="1" applyBorder="1" applyAlignment="1">
      <alignment vertical="center"/>
    </xf>
    <xf numFmtId="174" fontId="1" fillId="0" borderId="15" xfId="0" applyNumberFormat="1" applyFont="1" applyFill="1" applyBorder="1" applyAlignment="1">
      <alignment horizontal="right" vertical="center"/>
    </xf>
    <xf numFmtId="172" fontId="1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72" fontId="3" fillId="0" borderId="6" xfId="0" applyNumberFormat="1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174" fontId="3" fillId="0" borderId="8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 quotePrefix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quotePrefix="1">
      <alignment vertical="center"/>
    </xf>
    <xf numFmtId="172" fontId="1" fillId="0" borderId="22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37" fontId="1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65535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22" width="15.69140625" style="0" customWidth="1"/>
    <col min="23" max="23" width="17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</row>
    <row r="3" spans="1:24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</row>
    <row r="4" spans="1:24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</row>
    <row r="5" spans="1:24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</row>
    <row r="6" spans="1:24" ht="23.25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2" t="s">
        <v>4</v>
      </c>
      <c r="M6" s="2"/>
      <c r="N6" s="2"/>
      <c r="O6" s="2"/>
      <c r="P6" s="1"/>
      <c r="Q6" s="1"/>
      <c r="R6" s="1"/>
      <c r="S6" s="1"/>
      <c r="T6" s="1"/>
      <c r="U6" s="1"/>
      <c r="V6" s="4"/>
      <c r="W6" s="5"/>
      <c r="X6" s="1"/>
    </row>
    <row r="7" spans="1:24" ht="23.25">
      <c r="A7" s="1"/>
      <c r="B7" s="6"/>
      <c r="C7" s="7"/>
      <c r="D7" s="7"/>
      <c r="E7" s="7"/>
      <c r="F7" s="8" t="s">
        <v>6</v>
      </c>
      <c r="G7" s="9"/>
      <c r="H7" s="10"/>
      <c r="I7" s="8" t="s">
        <v>7</v>
      </c>
      <c r="J7" s="9"/>
      <c r="K7" s="10"/>
      <c r="L7" s="8" t="s">
        <v>8</v>
      </c>
      <c r="M7" s="9"/>
      <c r="N7" s="10"/>
      <c r="O7" s="8" t="s">
        <v>9</v>
      </c>
      <c r="P7" s="9"/>
      <c r="Q7" s="10"/>
      <c r="R7" s="8" t="s">
        <v>10</v>
      </c>
      <c r="S7" s="9"/>
      <c r="T7" s="9"/>
      <c r="U7" s="8" t="s">
        <v>11</v>
      </c>
      <c r="V7" s="9"/>
      <c r="W7" s="10"/>
      <c r="X7" s="1"/>
    </row>
    <row r="8" spans="1:24" ht="23.25">
      <c r="A8" s="1"/>
      <c r="B8" s="11" t="s">
        <v>12</v>
      </c>
      <c r="C8" s="2"/>
      <c r="D8" s="2"/>
      <c r="E8" s="2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4"/>
      <c r="U8" s="12"/>
      <c r="V8" s="13"/>
      <c r="W8" s="15"/>
      <c r="X8" s="1"/>
    </row>
    <row r="9" spans="1:24" ht="23.25">
      <c r="A9" s="1"/>
      <c r="B9" s="16"/>
      <c r="C9" s="17"/>
      <c r="D9" s="17"/>
      <c r="E9" s="17"/>
      <c r="F9" s="18" t="s">
        <v>13</v>
      </c>
      <c r="G9" s="19" t="s">
        <v>14</v>
      </c>
      <c r="H9" s="20" t="s">
        <v>15</v>
      </c>
      <c r="I9" s="18" t="s">
        <v>13</v>
      </c>
      <c r="J9" s="19" t="s">
        <v>14</v>
      </c>
      <c r="K9" s="20" t="s">
        <v>15</v>
      </c>
      <c r="L9" s="18" t="s">
        <v>13</v>
      </c>
      <c r="M9" s="19" t="s">
        <v>14</v>
      </c>
      <c r="N9" s="20" t="s">
        <v>15</v>
      </c>
      <c r="O9" s="18" t="s">
        <v>13</v>
      </c>
      <c r="P9" s="19" t="s">
        <v>14</v>
      </c>
      <c r="Q9" s="20" t="s">
        <v>15</v>
      </c>
      <c r="R9" s="18" t="s">
        <v>13</v>
      </c>
      <c r="S9" s="19" t="s">
        <v>14</v>
      </c>
      <c r="T9" s="20" t="s">
        <v>15</v>
      </c>
      <c r="U9" s="18" t="s">
        <v>13</v>
      </c>
      <c r="V9" s="19" t="s">
        <v>14</v>
      </c>
      <c r="W9" s="19" t="s">
        <v>15</v>
      </c>
      <c r="X9" s="1"/>
    </row>
    <row r="10" spans="1:24" ht="23.25">
      <c r="A10" s="1"/>
      <c r="B10" s="11"/>
      <c r="C10" s="54"/>
      <c r="D10" s="54"/>
      <c r="E10" s="54"/>
      <c r="F10" s="55"/>
      <c r="G10" s="56"/>
      <c r="H10" s="57"/>
      <c r="I10" s="55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9"/>
      <c r="X10" s="1"/>
    </row>
    <row r="11" spans="1:24" ht="23.25">
      <c r="A11" s="1"/>
      <c r="B11" s="21"/>
      <c r="C11" s="60" t="s">
        <v>28</v>
      </c>
      <c r="D11" s="60"/>
      <c r="E11" s="60"/>
      <c r="F11" s="61"/>
      <c r="G11" s="62"/>
      <c r="H11" s="63"/>
      <c r="I11" s="62"/>
      <c r="J11" s="63"/>
      <c r="K11" s="61"/>
      <c r="L11" s="62"/>
      <c r="M11" s="63"/>
      <c r="N11" s="61"/>
      <c r="O11" s="62"/>
      <c r="P11" s="63"/>
      <c r="Q11" s="61"/>
      <c r="R11" s="61"/>
      <c r="S11" s="61"/>
      <c r="T11" s="61"/>
      <c r="U11" s="62"/>
      <c r="V11" s="63"/>
      <c r="W11" s="62"/>
      <c r="X11" s="1"/>
    </row>
    <row r="12" spans="1:24" ht="23.25">
      <c r="A12" s="1"/>
      <c r="B12" s="21"/>
      <c r="C12" s="60" t="s">
        <v>29</v>
      </c>
      <c r="D12" s="64"/>
      <c r="E12" s="60"/>
      <c r="F12" s="41">
        <f>+F14+F15</f>
        <v>114250580.10000001</v>
      </c>
      <c r="G12" s="41">
        <f aca="true" t="shared" si="0" ref="G12:W12">+G14+G15</f>
        <v>118447312.6</v>
      </c>
      <c r="H12" s="41">
        <f t="shared" si="0"/>
        <v>99900228.237</v>
      </c>
      <c r="I12" s="41">
        <f t="shared" si="0"/>
        <v>94963211.7</v>
      </c>
      <c r="J12" s="41">
        <f t="shared" si="0"/>
        <v>108583174.5</v>
      </c>
      <c r="K12" s="41">
        <f t="shared" si="0"/>
        <v>126239532.19399999</v>
      </c>
      <c r="L12" s="41">
        <f t="shared" si="0"/>
        <v>124052214.7</v>
      </c>
      <c r="M12" s="41">
        <f t="shared" si="0"/>
        <v>122941436.9</v>
      </c>
      <c r="N12" s="41">
        <f t="shared" si="0"/>
        <v>109286940.9</v>
      </c>
      <c r="O12" s="41">
        <f t="shared" si="0"/>
        <v>62250120.8</v>
      </c>
      <c r="P12" s="41">
        <f t="shared" si="0"/>
        <v>58727786.5</v>
      </c>
      <c r="Q12" s="41">
        <f t="shared" si="0"/>
        <v>54164040.4</v>
      </c>
      <c r="R12" s="41">
        <f t="shared" si="0"/>
        <v>57593379.8</v>
      </c>
      <c r="S12" s="41">
        <f t="shared" si="0"/>
        <v>96954520</v>
      </c>
      <c r="T12" s="41">
        <f t="shared" si="0"/>
        <v>87609687.39999999</v>
      </c>
      <c r="U12" s="41">
        <f t="shared" si="0"/>
        <v>453368113.1</v>
      </c>
      <c r="V12" s="41">
        <f t="shared" si="0"/>
        <v>505654230.5</v>
      </c>
      <c r="W12" s="65">
        <f t="shared" si="0"/>
        <v>477200429.131</v>
      </c>
      <c r="X12" s="26"/>
    </row>
    <row r="13" spans="1:24" ht="23.25">
      <c r="A13" s="1"/>
      <c r="B13" s="21"/>
      <c r="C13" s="60"/>
      <c r="D13" s="64"/>
      <c r="E13" s="60"/>
      <c r="F13" s="4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26"/>
    </row>
    <row r="14" spans="1:24" ht="23.25">
      <c r="A14" s="1"/>
      <c r="B14" s="21"/>
      <c r="C14" s="60"/>
      <c r="D14" s="60" t="s">
        <v>26</v>
      </c>
      <c r="E14" s="66"/>
      <c r="F14" s="41">
        <f>+F18+F22+F27+F32+F36+F66</f>
        <v>114250580.10000001</v>
      </c>
      <c r="G14" s="51">
        <f aca="true" t="shared" si="1" ref="G14:W14">+G18+G22+G27+G32+G36+G52</f>
        <v>118447312.6</v>
      </c>
      <c r="H14" s="51">
        <f t="shared" si="1"/>
        <v>99900228.237</v>
      </c>
      <c r="I14" s="51">
        <f t="shared" si="1"/>
        <v>94963211.7</v>
      </c>
      <c r="J14" s="51">
        <f t="shared" si="1"/>
        <v>108583174.5</v>
      </c>
      <c r="K14" s="51">
        <f t="shared" si="1"/>
        <v>126239532.19399999</v>
      </c>
      <c r="L14" s="51">
        <f t="shared" si="1"/>
        <v>124052214.7</v>
      </c>
      <c r="M14" s="51">
        <f t="shared" si="1"/>
        <v>122941436.9</v>
      </c>
      <c r="N14" s="51">
        <f t="shared" si="1"/>
        <v>109286940.9</v>
      </c>
      <c r="O14" s="51">
        <f t="shared" si="1"/>
        <v>62250120.8</v>
      </c>
      <c r="P14" s="51">
        <f t="shared" si="1"/>
        <v>58727786.5</v>
      </c>
      <c r="Q14" s="51">
        <f t="shared" si="1"/>
        <v>54164040.4</v>
      </c>
      <c r="R14" s="51">
        <f t="shared" si="1"/>
        <v>57593379.8</v>
      </c>
      <c r="S14" s="51">
        <f t="shared" si="1"/>
        <v>96954520</v>
      </c>
      <c r="T14" s="51">
        <f t="shared" si="1"/>
        <v>87609687.39999999</v>
      </c>
      <c r="U14" s="51">
        <f t="shared" si="1"/>
        <v>453368113.1</v>
      </c>
      <c r="V14" s="51">
        <f t="shared" si="1"/>
        <v>505654230.5</v>
      </c>
      <c r="W14" s="51">
        <f t="shared" si="1"/>
        <v>477200429.131</v>
      </c>
      <c r="X14" s="1"/>
    </row>
    <row r="15" spans="1:23" ht="23.25">
      <c r="A15" s="1"/>
      <c r="B15" s="21"/>
      <c r="C15" s="64"/>
      <c r="D15" s="64" t="s">
        <v>30</v>
      </c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</row>
    <row r="16" spans="1:23" ht="23.25">
      <c r="A16" s="1"/>
      <c r="B16" s="21"/>
      <c r="E16" s="47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1:24" ht="23.25">
      <c r="A17" s="1"/>
      <c r="B17" s="21"/>
      <c r="C17" s="22" t="s">
        <v>18</v>
      </c>
      <c r="E17" s="44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1"/>
    </row>
    <row r="18" spans="1:24" ht="23.25">
      <c r="A18" s="1"/>
      <c r="B18" s="21"/>
      <c r="C18" s="22" t="s">
        <v>35</v>
      </c>
      <c r="E18" s="44"/>
      <c r="F18" s="50">
        <f>+F19+F20</f>
        <v>47636634</v>
      </c>
      <c r="G18" s="50">
        <f aca="true" t="shared" si="2" ref="G18:W18">+G19+G20</f>
        <v>47636634</v>
      </c>
      <c r="H18" s="50">
        <f t="shared" si="2"/>
        <v>25350119</v>
      </c>
      <c r="I18" s="50">
        <f t="shared" si="2"/>
        <v>46678875</v>
      </c>
      <c r="J18" s="50">
        <f t="shared" si="2"/>
        <v>46678875</v>
      </c>
      <c r="K18" s="50">
        <f t="shared" si="2"/>
        <v>47340129</v>
      </c>
      <c r="L18" s="50">
        <f t="shared" si="2"/>
        <v>67035010</v>
      </c>
      <c r="M18" s="50">
        <f t="shared" si="2"/>
        <v>67035010</v>
      </c>
      <c r="N18" s="50">
        <f t="shared" si="2"/>
        <v>38342199</v>
      </c>
      <c r="O18" s="50">
        <f t="shared" si="2"/>
        <v>16811886</v>
      </c>
      <c r="P18" s="50">
        <f t="shared" si="2"/>
        <v>16811886</v>
      </c>
      <c r="Q18" s="50">
        <f t="shared" si="2"/>
        <v>13077137</v>
      </c>
      <c r="R18" s="50">
        <f t="shared" si="2"/>
        <v>12692290</v>
      </c>
      <c r="S18" s="50">
        <f t="shared" si="2"/>
        <v>12692290</v>
      </c>
      <c r="T18" s="50">
        <f t="shared" si="2"/>
        <v>13459932</v>
      </c>
      <c r="U18" s="50">
        <f t="shared" si="2"/>
        <v>190854695</v>
      </c>
      <c r="V18" s="50">
        <f t="shared" si="2"/>
        <v>190854695</v>
      </c>
      <c r="W18" s="50">
        <f t="shared" si="2"/>
        <v>137569516</v>
      </c>
      <c r="X18" s="50">
        <f>+X19+X20</f>
        <v>0</v>
      </c>
    </row>
    <row r="19" spans="1:24" ht="23.25">
      <c r="A19" s="1"/>
      <c r="B19" s="21"/>
      <c r="D19" s="22" t="s">
        <v>26</v>
      </c>
      <c r="E19" s="47"/>
      <c r="F19" s="50">
        <v>47636634</v>
      </c>
      <c r="G19" s="50">
        <v>47636634</v>
      </c>
      <c r="H19" s="50">
        <v>25350119</v>
      </c>
      <c r="I19" s="50">
        <v>46678875</v>
      </c>
      <c r="J19" s="50">
        <v>46678875</v>
      </c>
      <c r="K19" s="50">
        <f>45072851+2267278</f>
        <v>47340129</v>
      </c>
      <c r="L19" s="50">
        <v>67035010</v>
      </c>
      <c r="M19" s="50">
        <v>67035010</v>
      </c>
      <c r="N19" s="50">
        <f>30678424+7663775</f>
        <v>38342199</v>
      </c>
      <c r="O19" s="50">
        <v>16811886</v>
      </c>
      <c r="P19" s="50">
        <v>16811886</v>
      </c>
      <c r="Q19" s="50">
        <f>11699598+840342+537197</f>
        <v>13077137</v>
      </c>
      <c r="R19" s="50">
        <v>12692290</v>
      </c>
      <c r="S19" s="50">
        <v>12692290</v>
      </c>
      <c r="T19" s="50">
        <v>13459932</v>
      </c>
      <c r="U19" s="50">
        <f>+F19+I19+L19+O19+R19</f>
        <v>190854695</v>
      </c>
      <c r="V19" s="50">
        <f>+G19+J19+M19+P19+S19</f>
        <v>190854695</v>
      </c>
      <c r="W19" s="50">
        <f>+H19+K19+N19+Q19+T19</f>
        <v>137569516</v>
      </c>
      <c r="X19" s="1"/>
    </row>
    <row r="20" spans="1:23" ht="23.25">
      <c r="A20" s="1"/>
      <c r="B20" s="21"/>
      <c r="D20" t="s">
        <v>30</v>
      </c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</row>
    <row r="21" spans="1:23" ht="23.25">
      <c r="A21" s="1"/>
      <c r="B21" s="21"/>
      <c r="E21" s="4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</row>
    <row r="22" spans="1:24" ht="23.25">
      <c r="A22" s="1"/>
      <c r="B22" s="21"/>
      <c r="C22" s="39" t="s">
        <v>23</v>
      </c>
      <c r="D22" s="22"/>
      <c r="E22" s="44"/>
      <c r="F22" s="50">
        <f>+F23+F24</f>
        <v>649500</v>
      </c>
      <c r="G22" s="50">
        <f aca="true" t="shared" si="3" ref="G22:W22">+G23+G24</f>
        <v>649500</v>
      </c>
      <c r="H22" s="50">
        <f t="shared" si="3"/>
        <v>1517052.737</v>
      </c>
      <c r="I22" s="50">
        <f t="shared" si="3"/>
        <v>11926312.799999995</v>
      </c>
      <c r="J22" s="50">
        <f t="shared" si="3"/>
        <v>11926312.799999995</v>
      </c>
      <c r="K22" s="50">
        <f t="shared" si="3"/>
        <v>10962533.094</v>
      </c>
      <c r="L22" s="50">
        <f t="shared" si="3"/>
        <v>12119982.4</v>
      </c>
      <c r="M22" s="50">
        <f t="shared" si="3"/>
        <v>12119982.4</v>
      </c>
      <c r="N22" s="50">
        <f t="shared" si="3"/>
        <v>13879135.5</v>
      </c>
      <c r="O22" s="50">
        <f t="shared" si="3"/>
        <v>2430938.8</v>
      </c>
      <c r="P22" s="50">
        <f t="shared" si="3"/>
        <v>2430938.8</v>
      </c>
      <c r="Q22" s="50">
        <f t="shared" si="3"/>
        <v>1528905.9</v>
      </c>
      <c r="R22" s="50">
        <f t="shared" si="3"/>
        <v>2675424.3</v>
      </c>
      <c r="S22" s="50">
        <f t="shared" si="3"/>
        <v>2675424.3</v>
      </c>
      <c r="T22" s="50">
        <f t="shared" si="3"/>
        <v>5950329</v>
      </c>
      <c r="U22" s="50">
        <f t="shared" si="3"/>
        <v>29802158.299999997</v>
      </c>
      <c r="V22" s="50">
        <f t="shared" si="3"/>
        <v>29802158.299999997</v>
      </c>
      <c r="W22" s="50">
        <f t="shared" si="3"/>
        <v>33837956.231</v>
      </c>
      <c r="X22" s="1"/>
    </row>
    <row r="23" spans="1:24" ht="23.25">
      <c r="A23" s="1"/>
      <c r="B23" s="21"/>
      <c r="D23" s="22" t="s">
        <v>26</v>
      </c>
      <c r="E23" s="47"/>
      <c r="F23" s="50">
        <v>649500</v>
      </c>
      <c r="G23" s="50">
        <v>649500</v>
      </c>
      <c r="H23" s="50">
        <v>1517052.737</v>
      </c>
      <c r="I23" s="50">
        <v>11926312.799999995</v>
      </c>
      <c r="J23" s="50">
        <v>11926312.799999995</v>
      </c>
      <c r="K23" s="50">
        <v>10962533.094</v>
      </c>
      <c r="L23" s="50">
        <v>12119982.4</v>
      </c>
      <c r="M23" s="50">
        <v>12119982.4</v>
      </c>
      <c r="N23" s="50">
        <v>13879135.5</v>
      </c>
      <c r="O23" s="50">
        <v>2430938.8</v>
      </c>
      <c r="P23" s="50">
        <v>2430938.8</v>
      </c>
      <c r="Q23" s="50">
        <v>1528905.9</v>
      </c>
      <c r="R23" s="50">
        <v>2675424.3</v>
      </c>
      <c r="S23" s="50">
        <v>2675424.3</v>
      </c>
      <c r="T23" s="50">
        <v>5950329</v>
      </c>
      <c r="U23" s="50">
        <f>+F23+I23+L23+O23+R23</f>
        <v>29802158.299999997</v>
      </c>
      <c r="V23" s="50">
        <f>+G23+J23+M23+P23+S23</f>
        <v>29802158.299999997</v>
      </c>
      <c r="W23" s="50">
        <f>+H23+K23+N23+Q23+T23</f>
        <v>33837956.231</v>
      </c>
      <c r="X23" s="1"/>
    </row>
    <row r="24" spans="1:23" ht="23.25">
      <c r="A24" s="1"/>
      <c r="B24" s="21"/>
      <c r="D24" t="s">
        <v>30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</row>
    <row r="25" spans="1:23" ht="23.25">
      <c r="A25" s="1"/>
      <c r="B25" s="21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</row>
    <row r="26" spans="1:24" ht="23.25">
      <c r="A26" s="1"/>
      <c r="B26" s="21"/>
      <c r="C26" s="39" t="s">
        <v>22</v>
      </c>
      <c r="D26" s="22"/>
      <c r="E26" s="44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1"/>
    </row>
    <row r="27" spans="1:24" ht="23.25">
      <c r="A27" s="1"/>
      <c r="B27" s="21"/>
      <c r="C27" s="40" t="s">
        <v>21</v>
      </c>
      <c r="D27" s="22"/>
      <c r="E27" s="44"/>
      <c r="F27" s="50">
        <v>21419104.4</v>
      </c>
      <c r="G27" s="50">
        <v>23351796.6</v>
      </c>
      <c r="H27" s="50">
        <v>24076992</v>
      </c>
      <c r="I27" s="50">
        <v>4515268.7</v>
      </c>
      <c r="J27" s="50">
        <v>8285058.6</v>
      </c>
      <c r="K27" s="50">
        <v>9008758.5</v>
      </c>
      <c r="L27" s="50">
        <v>14548172.3</v>
      </c>
      <c r="M27" s="50">
        <v>8063350.5</v>
      </c>
      <c r="N27" s="50">
        <v>6892709.4</v>
      </c>
      <c r="O27" s="50">
        <v>15820080.6</v>
      </c>
      <c r="P27" s="50">
        <v>13927069.3</v>
      </c>
      <c r="Q27" s="50">
        <v>13618035.7</v>
      </c>
      <c r="R27" s="50">
        <v>13980274.7</v>
      </c>
      <c r="S27" s="50">
        <v>22564462.5</v>
      </c>
      <c r="T27" s="50">
        <v>20226202.8</v>
      </c>
      <c r="U27" s="50">
        <f aca="true" t="shared" si="4" ref="U27:W28">+F27+I27+L27+O27+R27</f>
        <v>70282900.7</v>
      </c>
      <c r="V27" s="50">
        <f t="shared" si="4"/>
        <v>76191737.5</v>
      </c>
      <c r="W27" s="50">
        <f t="shared" si="4"/>
        <v>73822698.39999999</v>
      </c>
      <c r="X27" s="1"/>
    </row>
    <row r="28" spans="1:23" ht="23.25">
      <c r="A28" s="1"/>
      <c r="B28" s="21"/>
      <c r="D28" s="22" t="s">
        <v>26</v>
      </c>
      <c r="E28" s="47"/>
      <c r="F28" s="50">
        <v>21419104.4</v>
      </c>
      <c r="G28" s="50">
        <v>23351796.6</v>
      </c>
      <c r="H28" s="50">
        <v>24076992</v>
      </c>
      <c r="I28" s="50">
        <v>4515268.7</v>
      </c>
      <c r="J28" s="50">
        <v>8285058.6</v>
      </c>
      <c r="K28" s="50">
        <v>9008758.5</v>
      </c>
      <c r="L28" s="50">
        <v>14548172.3</v>
      </c>
      <c r="M28" s="50">
        <v>8063350.5</v>
      </c>
      <c r="N28" s="50">
        <v>6892709.4</v>
      </c>
      <c r="O28" s="50">
        <v>15820080.6</v>
      </c>
      <c r="P28" s="50">
        <v>13927069.3</v>
      </c>
      <c r="Q28" s="50">
        <v>13618035.7</v>
      </c>
      <c r="R28" s="50">
        <v>13980274.7</v>
      </c>
      <c r="S28" s="50">
        <v>22564462.5</v>
      </c>
      <c r="T28" s="50">
        <v>20226202.8</v>
      </c>
      <c r="U28" s="50">
        <f t="shared" si="4"/>
        <v>70282900.7</v>
      </c>
      <c r="V28" s="50">
        <f t="shared" si="4"/>
        <v>76191737.5</v>
      </c>
      <c r="W28" s="50">
        <f t="shared" si="4"/>
        <v>73822698.39999999</v>
      </c>
    </row>
    <row r="29" spans="1:24" ht="23.25">
      <c r="A29" s="1"/>
      <c r="B29" s="21"/>
      <c r="C29" s="43"/>
      <c r="D29" t="s">
        <v>27</v>
      </c>
      <c r="E29" s="44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1"/>
    </row>
    <row r="30" spans="1:24" ht="23.25">
      <c r="A30" s="1"/>
      <c r="B30" s="21"/>
      <c r="C30" s="22"/>
      <c r="D30" s="22"/>
      <c r="E30" s="44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1"/>
    </row>
    <row r="31" spans="1:24" ht="23.25">
      <c r="A31" s="1"/>
      <c r="B31" s="21"/>
      <c r="C31" s="22" t="s">
        <v>20</v>
      </c>
      <c r="D31" s="22"/>
      <c r="E31" s="44"/>
      <c r="F31" s="52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1"/>
    </row>
    <row r="32" spans="1:24" ht="23.25">
      <c r="A32" s="1"/>
      <c r="B32" s="21"/>
      <c r="C32" s="22" t="s">
        <v>19</v>
      </c>
      <c r="D32" s="22"/>
      <c r="E32" s="44"/>
      <c r="F32" s="50">
        <f>+F33+F34</f>
        <v>8701718</v>
      </c>
      <c r="G32" s="50">
        <f aca="true" t="shared" si="5" ref="G32:W32">+G33+G34</f>
        <v>8701718</v>
      </c>
      <c r="H32" s="50">
        <f t="shared" si="5"/>
        <v>10689676</v>
      </c>
      <c r="I32" s="50">
        <f t="shared" si="5"/>
        <v>2409138</v>
      </c>
      <c r="J32" s="50">
        <f t="shared" si="5"/>
        <v>2409138</v>
      </c>
      <c r="K32" s="50">
        <f t="shared" si="5"/>
        <v>3406706</v>
      </c>
      <c r="L32" s="50">
        <f t="shared" si="5"/>
        <v>0</v>
      </c>
      <c r="M32" s="50">
        <f t="shared" si="5"/>
        <v>0</v>
      </c>
      <c r="N32" s="50">
        <f t="shared" si="5"/>
        <v>34762</v>
      </c>
      <c r="O32" s="50">
        <f t="shared" si="5"/>
        <v>1583851.4</v>
      </c>
      <c r="P32" s="50">
        <f t="shared" si="5"/>
        <v>1583851.4</v>
      </c>
      <c r="Q32" s="50">
        <f t="shared" si="5"/>
        <v>1574847</v>
      </c>
      <c r="R32" s="50">
        <f t="shared" si="5"/>
        <v>1497783</v>
      </c>
      <c r="S32" s="50">
        <f t="shared" si="5"/>
        <v>1497783</v>
      </c>
      <c r="T32" s="50">
        <f t="shared" si="5"/>
        <v>2378286</v>
      </c>
      <c r="U32" s="50">
        <f t="shared" si="5"/>
        <v>14192490.4</v>
      </c>
      <c r="V32" s="50">
        <f t="shared" si="5"/>
        <v>14192490.4</v>
      </c>
      <c r="W32" s="50">
        <f t="shared" si="5"/>
        <v>18084277</v>
      </c>
      <c r="X32" s="1"/>
    </row>
    <row r="33" spans="1:24" ht="23.25">
      <c r="A33" s="1"/>
      <c r="B33" s="21"/>
      <c r="C33" s="22"/>
      <c r="D33" s="22" t="s">
        <v>26</v>
      </c>
      <c r="E33" s="44"/>
      <c r="F33" s="52">
        <v>8701718</v>
      </c>
      <c r="G33" s="50">
        <v>8701718</v>
      </c>
      <c r="H33" s="50">
        <v>10689676</v>
      </c>
      <c r="I33" s="50">
        <v>2409138</v>
      </c>
      <c r="J33" s="50">
        <v>2409138</v>
      </c>
      <c r="K33" s="50">
        <v>3406706</v>
      </c>
      <c r="L33" s="50"/>
      <c r="M33" s="50"/>
      <c r="N33" s="50">
        <v>34762</v>
      </c>
      <c r="O33" s="50">
        <v>1583851.4</v>
      </c>
      <c r="P33" s="50">
        <v>1583851.4</v>
      </c>
      <c r="Q33" s="50">
        <v>1574847</v>
      </c>
      <c r="R33" s="50">
        <v>1497783</v>
      </c>
      <c r="S33" s="50">
        <v>1497783</v>
      </c>
      <c r="T33" s="50">
        <v>2378286</v>
      </c>
      <c r="U33" s="50">
        <v>14192490.4</v>
      </c>
      <c r="V33" s="50">
        <f>+G33+J33+M33+P33+S33</f>
        <v>14192490.4</v>
      </c>
      <c r="W33" s="50">
        <f>+H33+K33+N33+Q33+T33</f>
        <v>18084277</v>
      </c>
      <c r="X33" s="1"/>
    </row>
    <row r="34" spans="1:24" ht="23.25">
      <c r="A34" s="1"/>
      <c r="B34" s="21"/>
      <c r="C34" s="27"/>
      <c r="D34" t="s">
        <v>27</v>
      </c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1"/>
    </row>
    <row r="35" spans="1:23" ht="23.25">
      <c r="A35" s="1"/>
      <c r="B35" s="21"/>
      <c r="E35" s="47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1:24" ht="23.25">
      <c r="A36" s="1"/>
      <c r="B36" s="21"/>
      <c r="C36" s="22" t="s">
        <v>36</v>
      </c>
      <c r="E36" s="44"/>
      <c r="F36" s="52">
        <f>+F37+F38</f>
        <v>35843623.7</v>
      </c>
      <c r="G36" s="52">
        <f aca="true" t="shared" si="6" ref="G36:X36">+G37+G38</f>
        <v>38107664</v>
      </c>
      <c r="H36" s="52">
        <f t="shared" si="6"/>
        <v>37925078</v>
      </c>
      <c r="I36" s="52">
        <f t="shared" si="6"/>
        <v>29326454.2</v>
      </c>
      <c r="J36" s="52">
        <f t="shared" si="6"/>
        <v>39283790.1</v>
      </c>
      <c r="K36" s="52">
        <f t="shared" si="6"/>
        <v>55433876</v>
      </c>
      <c r="L36" s="52">
        <f t="shared" si="6"/>
        <v>30349050</v>
      </c>
      <c r="M36" s="52">
        <f t="shared" si="6"/>
        <v>35723094</v>
      </c>
      <c r="N36" s="52">
        <f t="shared" si="6"/>
        <v>50138135</v>
      </c>
      <c r="O36" s="52">
        <f t="shared" si="6"/>
        <v>24638635</v>
      </c>
      <c r="P36" s="52">
        <f t="shared" si="6"/>
        <v>23974041</v>
      </c>
      <c r="Q36" s="52">
        <f t="shared" si="6"/>
        <v>24065162</v>
      </c>
      <c r="R36" s="52">
        <f t="shared" si="6"/>
        <v>25175225.8</v>
      </c>
      <c r="S36" s="52">
        <f t="shared" si="6"/>
        <v>57524560.2</v>
      </c>
      <c r="T36" s="52">
        <f t="shared" si="6"/>
        <v>43847740</v>
      </c>
      <c r="U36" s="52">
        <f t="shared" si="6"/>
        <v>145332988.70000002</v>
      </c>
      <c r="V36" s="52">
        <f t="shared" si="6"/>
        <v>194613149.3</v>
      </c>
      <c r="W36" s="52">
        <f t="shared" si="6"/>
        <v>211409991</v>
      </c>
      <c r="X36" s="52">
        <f t="shared" si="6"/>
        <v>0</v>
      </c>
    </row>
    <row r="37" spans="1:24" ht="23.25">
      <c r="A37" s="1"/>
      <c r="B37" s="21"/>
      <c r="D37" s="22" t="s">
        <v>26</v>
      </c>
      <c r="E37" s="47"/>
      <c r="F37" s="52">
        <v>35843623.7</v>
      </c>
      <c r="G37" s="52">
        <v>38107664</v>
      </c>
      <c r="H37" s="52">
        <v>37925078</v>
      </c>
      <c r="I37" s="52">
        <v>29326454.2</v>
      </c>
      <c r="J37" s="50">
        <v>39283790.1</v>
      </c>
      <c r="K37" s="50">
        <v>55433876</v>
      </c>
      <c r="L37" s="50">
        <v>30349050</v>
      </c>
      <c r="M37" s="50">
        <v>35723094</v>
      </c>
      <c r="N37" s="50">
        <v>50138135</v>
      </c>
      <c r="O37" s="50">
        <v>24638635</v>
      </c>
      <c r="P37" s="50">
        <v>23974041</v>
      </c>
      <c r="Q37" s="50">
        <v>24065162</v>
      </c>
      <c r="R37" s="50">
        <v>25175225.8</v>
      </c>
      <c r="S37" s="50">
        <v>57524560.2</v>
      </c>
      <c r="T37" s="50">
        <v>43847740</v>
      </c>
      <c r="U37" s="50">
        <f>+F37+I37+L37+O37+R37</f>
        <v>145332988.70000002</v>
      </c>
      <c r="V37" s="50">
        <f>+G37+J37+M37+P37+S37</f>
        <v>194613149.3</v>
      </c>
      <c r="W37" s="50">
        <f>+H37+K37+N37+Q37+T37</f>
        <v>211409991</v>
      </c>
      <c r="X37" s="1"/>
    </row>
    <row r="38" spans="1:23" ht="23.25">
      <c r="A38" s="1"/>
      <c r="B38" s="21"/>
      <c r="D38" t="s">
        <v>27</v>
      </c>
      <c r="E38" s="47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</row>
    <row r="39" spans="1:23" ht="23.25">
      <c r="A39" s="1"/>
      <c r="B39" s="21"/>
      <c r="E39" s="47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</row>
    <row r="40" spans="1:23" ht="23.25">
      <c r="A40" s="1"/>
      <c r="B40" s="21"/>
      <c r="E40" s="47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3" ht="23.25">
      <c r="A41" s="1"/>
      <c r="B41" s="21"/>
      <c r="E41" s="47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1:23" ht="23.25">
      <c r="A42" s="1"/>
      <c r="B42" s="21"/>
      <c r="E42" s="4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1:23" ht="23.25">
      <c r="A43" s="1"/>
      <c r="B43" s="21"/>
      <c r="E43" s="47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1:24" ht="23.25">
      <c r="A44" s="1"/>
      <c r="B44" s="21"/>
      <c r="C44" s="22"/>
      <c r="D44" s="22"/>
      <c r="E44" s="44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1"/>
    </row>
    <row r="45" spans="1:24" ht="23.25">
      <c r="A45" s="1"/>
      <c r="B45" s="28"/>
      <c r="C45" s="29"/>
      <c r="D45" s="29"/>
      <c r="E45" s="29"/>
      <c r="F45" s="30"/>
      <c r="G45" s="31"/>
      <c r="H45" s="32"/>
      <c r="I45" s="31"/>
      <c r="J45" s="32"/>
      <c r="K45" s="30"/>
      <c r="L45" s="31"/>
      <c r="M45" s="32"/>
      <c r="N45" s="30"/>
      <c r="O45" s="31"/>
      <c r="P45" s="32"/>
      <c r="Q45" s="30"/>
      <c r="R45" s="30"/>
      <c r="S45" s="30"/>
      <c r="T45" s="30"/>
      <c r="U45" s="31"/>
      <c r="V45" s="32"/>
      <c r="W45" s="31"/>
      <c r="X45" s="1"/>
    </row>
    <row r="46" spans="1:24" ht="23.25">
      <c r="A46" s="1"/>
      <c r="B46" s="33"/>
      <c r="C46" s="33"/>
      <c r="D46" s="33"/>
      <c r="E46" s="3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1"/>
    </row>
    <row r="47" spans="1:24" ht="23.25">
      <c r="A47" s="1"/>
      <c r="B47" s="33"/>
      <c r="C47" s="33"/>
      <c r="D47" s="33"/>
      <c r="E47" s="33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79" t="s">
        <v>38</v>
      </c>
      <c r="X47" s="1"/>
    </row>
    <row r="48" spans="1:24" ht="23.25">
      <c r="A48" s="1"/>
      <c r="B48" s="6"/>
      <c r="C48" s="7"/>
      <c r="D48" s="7"/>
      <c r="E48" s="7"/>
      <c r="F48" s="8" t="s">
        <v>6</v>
      </c>
      <c r="G48" s="9"/>
      <c r="H48" s="10"/>
      <c r="I48" s="8" t="s">
        <v>7</v>
      </c>
      <c r="J48" s="9"/>
      <c r="K48" s="10"/>
      <c r="L48" s="8" t="s">
        <v>8</v>
      </c>
      <c r="M48" s="9"/>
      <c r="N48" s="10"/>
      <c r="O48" s="8" t="s">
        <v>9</v>
      </c>
      <c r="P48" s="9"/>
      <c r="Q48" s="10"/>
      <c r="R48" s="8" t="s">
        <v>10</v>
      </c>
      <c r="S48" s="9"/>
      <c r="T48" s="9"/>
      <c r="U48" s="8" t="s">
        <v>11</v>
      </c>
      <c r="V48" s="9"/>
      <c r="W48" s="10"/>
      <c r="X48" s="1"/>
    </row>
    <row r="49" spans="1:24" ht="23.25">
      <c r="A49" s="1"/>
      <c r="B49" s="11" t="s">
        <v>12</v>
      </c>
      <c r="C49" s="2"/>
      <c r="D49" s="2"/>
      <c r="E49" s="2"/>
      <c r="F49" s="12"/>
      <c r="G49" s="13"/>
      <c r="H49" s="14"/>
      <c r="I49" s="12"/>
      <c r="J49" s="13"/>
      <c r="K49" s="14"/>
      <c r="L49" s="12"/>
      <c r="M49" s="13"/>
      <c r="N49" s="14"/>
      <c r="O49" s="12"/>
      <c r="P49" s="13"/>
      <c r="Q49" s="14"/>
      <c r="R49" s="12"/>
      <c r="S49" s="13"/>
      <c r="T49" s="14"/>
      <c r="U49" s="12"/>
      <c r="V49" s="13"/>
      <c r="W49" s="15"/>
      <c r="X49" s="1"/>
    </row>
    <row r="50" spans="1:24" ht="23.25">
      <c r="A50" s="1"/>
      <c r="B50" s="16"/>
      <c r="C50" s="17"/>
      <c r="D50" s="17"/>
      <c r="E50" s="17"/>
      <c r="F50" s="18" t="s">
        <v>13</v>
      </c>
      <c r="G50" s="19" t="s">
        <v>14</v>
      </c>
      <c r="H50" s="20" t="s">
        <v>15</v>
      </c>
      <c r="I50" s="18" t="s">
        <v>13</v>
      </c>
      <c r="J50" s="19" t="s">
        <v>14</v>
      </c>
      <c r="K50" s="20" t="s">
        <v>15</v>
      </c>
      <c r="L50" s="18" t="s">
        <v>13</v>
      </c>
      <c r="M50" s="19" t="s">
        <v>14</v>
      </c>
      <c r="N50" s="20" t="s">
        <v>15</v>
      </c>
      <c r="O50" s="18" t="s">
        <v>13</v>
      </c>
      <c r="P50" s="19" t="s">
        <v>14</v>
      </c>
      <c r="Q50" s="20" t="s">
        <v>15</v>
      </c>
      <c r="R50" s="18" t="s">
        <v>13</v>
      </c>
      <c r="S50" s="19" t="s">
        <v>14</v>
      </c>
      <c r="T50" s="20" t="s">
        <v>15</v>
      </c>
      <c r="U50" s="18" t="s">
        <v>13</v>
      </c>
      <c r="V50" s="19" t="s">
        <v>14</v>
      </c>
      <c r="W50" s="19" t="s">
        <v>15</v>
      </c>
      <c r="X50" s="1"/>
    </row>
    <row r="51" spans="1:24" ht="23.25">
      <c r="A51" s="1"/>
      <c r="B51" s="21"/>
      <c r="C51" s="22"/>
      <c r="D51" s="22"/>
      <c r="E51" s="22"/>
      <c r="F51" s="23"/>
      <c r="G51" s="24"/>
      <c r="H51" s="25"/>
      <c r="I51" s="24"/>
      <c r="J51" s="25"/>
      <c r="K51" s="23"/>
      <c r="L51" s="24"/>
      <c r="M51" s="25"/>
      <c r="N51" s="23"/>
      <c r="O51" s="24"/>
      <c r="P51" s="25"/>
      <c r="Q51" s="23"/>
      <c r="R51" s="23"/>
      <c r="S51" s="23"/>
      <c r="T51" s="23"/>
      <c r="U51" s="24"/>
      <c r="V51" s="25"/>
      <c r="W51" s="24"/>
      <c r="X51" s="1"/>
    </row>
    <row r="52" spans="1:24" ht="23.25">
      <c r="A52" s="1"/>
      <c r="B52" s="21"/>
      <c r="C52" s="39" t="s">
        <v>37</v>
      </c>
      <c r="D52" s="22"/>
      <c r="E52" s="44"/>
      <c r="F52" s="45">
        <f>+F53+F54</f>
        <v>258606</v>
      </c>
      <c r="G52" s="45">
        <f aca="true" t="shared" si="7" ref="G52:W52">+G53+G54</f>
        <v>0</v>
      </c>
      <c r="H52" s="45">
        <f t="shared" si="7"/>
        <v>341310.5</v>
      </c>
      <c r="I52" s="45">
        <f t="shared" si="7"/>
        <v>107163</v>
      </c>
      <c r="J52" s="45">
        <f t="shared" si="7"/>
        <v>0</v>
      </c>
      <c r="K52" s="45">
        <f t="shared" si="7"/>
        <v>87529.6</v>
      </c>
      <c r="L52" s="45">
        <f t="shared" si="7"/>
        <v>0</v>
      </c>
      <c r="M52" s="45">
        <f t="shared" si="7"/>
        <v>0</v>
      </c>
      <c r="N52" s="45">
        <f t="shared" si="7"/>
        <v>0</v>
      </c>
      <c r="O52" s="45">
        <f t="shared" si="7"/>
        <v>964729</v>
      </c>
      <c r="P52" s="45">
        <f t="shared" si="7"/>
        <v>0</v>
      </c>
      <c r="Q52" s="45">
        <f t="shared" si="7"/>
        <v>299952.8</v>
      </c>
      <c r="R52" s="45">
        <f t="shared" si="7"/>
        <v>1572382</v>
      </c>
      <c r="S52" s="45">
        <f t="shared" si="7"/>
        <v>0</v>
      </c>
      <c r="T52" s="45">
        <f t="shared" si="7"/>
        <v>1747197.6</v>
      </c>
      <c r="U52" s="45">
        <f t="shared" si="7"/>
        <v>2902880</v>
      </c>
      <c r="V52" s="45">
        <f t="shared" si="7"/>
        <v>0</v>
      </c>
      <c r="W52" s="45">
        <f t="shared" si="7"/>
        <v>2475990.5</v>
      </c>
      <c r="X52" s="46"/>
    </row>
    <row r="53" spans="1:24" ht="23.25">
      <c r="A53" s="1"/>
      <c r="B53" s="21"/>
      <c r="D53" s="22" t="s">
        <v>26</v>
      </c>
      <c r="E53" s="47"/>
      <c r="F53" s="45">
        <v>258606</v>
      </c>
      <c r="G53" s="45">
        <v>0</v>
      </c>
      <c r="H53" s="45">
        <v>341310.5</v>
      </c>
      <c r="I53" s="45">
        <v>107163</v>
      </c>
      <c r="J53" s="45"/>
      <c r="K53" s="45">
        <v>87529.6</v>
      </c>
      <c r="L53" s="45"/>
      <c r="M53" s="45"/>
      <c r="N53" s="45"/>
      <c r="O53" s="45">
        <v>964729</v>
      </c>
      <c r="P53" s="45"/>
      <c r="Q53" s="45">
        <v>299952.8</v>
      </c>
      <c r="R53" s="45">
        <v>1572382</v>
      </c>
      <c r="S53" s="45"/>
      <c r="T53" s="45">
        <v>1747197.6</v>
      </c>
      <c r="U53" s="45">
        <f>SUM(F53+I53+L53+O53+R53)</f>
        <v>2902880</v>
      </c>
      <c r="V53" s="45">
        <f>SUM(G53+J53+M53+P53+S53)</f>
        <v>0</v>
      </c>
      <c r="W53" s="45">
        <f>SUM(H53+K53+N53+Q53+T53)</f>
        <v>2475990.5</v>
      </c>
      <c r="X53" s="46"/>
    </row>
    <row r="54" spans="1:24" ht="23.25">
      <c r="A54" s="1"/>
      <c r="B54" s="21"/>
      <c r="D54" t="s">
        <v>27</v>
      </c>
      <c r="E54" s="47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ht="23.25">
      <c r="A55" s="1"/>
      <c r="B55" s="21"/>
      <c r="C55" s="22"/>
      <c r="D55" s="22"/>
      <c r="E55" s="44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6"/>
    </row>
    <row r="56" spans="1:24" ht="23.25">
      <c r="A56" s="1"/>
      <c r="B56" s="21"/>
      <c r="E56" s="47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23.25">
      <c r="A57" s="1"/>
      <c r="B57" s="21"/>
      <c r="C57" s="22"/>
      <c r="E57" s="44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6"/>
    </row>
    <row r="58" spans="1:24" ht="23.25">
      <c r="A58" s="1"/>
      <c r="B58" s="21"/>
      <c r="E58" s="47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ht="23.25">
      <c r="A59" s="1"/>
      <c r="B59" s="21"/>
      <c r="E59" s="47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ht="23.25">
      <c r="A60" s="1"/>
      <c r="B60" s="21"/>
      <c r="C60" s="22"/>
      <c r="D60" s="22"/>
      <c r="E60" s="44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6"/>
    </row>
    <row r="61" spans="1:24" ht="23.25">
      <c r="A61" s="1"/>
      <c r="B61" s="21"/>
      <c r="E61" s="47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23.25">
      <c r="A62" s="1"/>
      <c r="B62" s="21"/>
      <c r="E62" s="47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ht="23.25">
      <c r="A63" s="1"/>
      <c r="B63" s="21"/>
      <c r="C63" s="22"/>
      <c r="D63" s="22"/>
      <c r="E63" s="44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46"/>
    </row>
    <row r="64" spans="1:24" ht="23.25">
      <c r="A64" s="1"/>
      <c r="B64" s="21"/>
      <c r="E64" s="47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ht="23.25">
      <c r="A65" s="1"/>
      <c r="B65" s="21"/>
      <c r="C65" s="22"/>
      <c r="D65" s="22"/>
      <c r="E65" s="44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46"/>
    </row>
    <row r="66" spans="1:24" ht="23.25">
      <c r="A66" s="1"/>
      <c r="B66" s="21"/>
      <c r="C66" s="39"/>
      <c r="D66" s="22"/>
      <c r="E66" s="22"/>
      <c r="F66" s="23"/>
      <c r="G66" s="24"/>
      <c r="H66" s="25"/>
      <c r="I66" s="24"/>
      <c r="J66" s="25"/>
      <c r="K66" s="23"/>
      <c r="L66" s="24"/>
      <c r="M66" s="25"/>
      <c r="N66" s="23"/>
      <c r="O66" s="24"/>
      <c r="P66" s="25"/>
      <c r="Q66" s="23"/>
      <c r="R66" s="23"/>
      <c r="S66" s="23"/>
      <c r="T66" s="23"/>
      <c r="U66" s="24"/>
      <c r="V66" s="25"/>
      <c r="W66" s="24"/>
      <c r="X66" s="1"/>
    </row>
    <row r="67" spans="1:24" ht="23.25">
      <c r="A67" s="1"/>
      <c r="B67" s="21"/>
      <c r="C67" s="22"/>
      <c r="D67" s="22"/>
      <c r="E67" s="22"/>
      <c r="F67" s="23"/>
      <c r="G67" s="24"/>
      <c r="H67" s="25"/>
      <c r="I67" s="24"/>
      <c r="J67" s="25"/>
      <c r="K67" s="23"/>
      <c r="L67" s="24"/>
      <c r="M67" s="25"/>
      <c r="N67" s="23"/>
      <c r="O67" s="24"/>
      <c r="P67" s="25"/>
      <c r="Q67" s="23"/>
      <c r="R67" s="23"/>
      <c r="S67" s="23"/>
      <c r="T67" s="23"/>
      <c r="U67" s="24"/>
      <c r="V67" s="25"/>
      <c r="W67" s="24"/>
      <c r="X67" s="1"/>
    </row>
    <row r="68" spans="1:24" ht="23.25">
      <c r="A68" s="1"/>
      <c r="B68" s="21"/>
      <c r="C68" s="22"/>
      <c r="D68" s="22"/>
      <c r="E68" s="22"/>
      <c r="F68" s="23"/>
      <c r="G68" s="24"/>
      <c r="H68" s="25"/>
      <c r="I68" s="24"/>
      <c r="J68" s="25"/>
      <c r="K68" s="23"/>
      <c r="L68" s="24"/>
      <c r="M68" s="25"/>
      <c r="N68" s="23"/>
      <c r="O68" s="24"/>
      <c r="P68" s="25"/>
      <c r="Q68" s="23"/>
      <c r="R68" s="23"/>
      <c r="S68" s="23"/>
      <c r="T68" s="23"/>
      <c r="U68" s="24"/>
      <c r="V68" s="25"/>
      <c r="W68" s="24"/>
      <c r="X68" s="1"/>
    </row>
    <row r="69" spans="1:24" ht="27">
      <c r="A69" s="1"/>
      <c r="B69" s="21"/>
      <c r="C69" s="69"/>
      <c r="D69" s="22"/>
      <c r="E69" s="22"/>
      <c r="F69" s="23"/>
      <c r="G69" s="24"/>
      <c r="H69" s="25"/>
      <c r="I69" s="24"/>
      <c r="J69" s="25"/>
      <c r="K69" s="23"/>
      <c r="L69" s="24"/>
      <c r="M69" s="25"/>
      <c r="N69" s="23"/>
      <c r="O69" s="24"/>
      <c r="P69" s="25"/>
      <c r="Q69" s="23"/>
      <c r="R69" s="23"/>
      <c r="S69" s="23"/>
      <c r="T69" s="23"/>
      <c r="U69" s="24"/>
      <c r="V69" s="25"/>
      <c r="W69" s="24"/>
      <c r="X69" s="1"/>
    </row>
    <row r="70" spans="1:24" ht="27">
      <c r="A70" s="1"/>
      <c r="B70" s="21"/>
      <c r="C70" s="70"/>
      <c r="D70" s="69"/>
      <c r="E70" s="22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2"/>
      <c r="X70" s="1"/>
    </row>
    <row r="71" spans="1:24" ht="27">
      <c r="A71" s="1"/>
      <c r="B71" s="21"/>
      <c r="C71" s="69"/>
      <c r="D71" s="22"/>
      <c r="E71" s="22"/>
      <c r="F71" s="23"/>
      <c r="G71" s="24"/>
      <c r="H71" s="25"/>
      <c r="I71" s="24"/>
      <c r="J71" s="25"/>
      <c r="K71" s="23"/>
      <c r="L71" s="24"/>
      <c r="M71" s="25"/>
      <c r="N71" s="23"/>
      <c r="O71" s="24"/>
      <c r="P71" s="25"/>
      <c r="Q71" s="23"/>
      <c r="R71" s="23"/>
      <c r="S71" s="23"/>
      <c r="T71" s="23"/>
      <c r="U71" s="24"/>
      <c r="V71" s="25"/>
      <c r="W71" s="24"/>
      <c r="X71" s="1"/>
    </row>
    <row r="72" spans="1:24" ht="27">
      <c r="A72" s="1"/>
      <c r="B72" s="21"/>
      <c r="C72" s="69"/>
      <c r="E72" s="22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2"/>
      <c r="X72" s="1"/>
    </row>
    <row r="73" spans="1:24" ht="27">
      <c r="A73" s="1"/>
      <c r="B73" s="21"/>
      <c r="C73" s="69"/>
      <c r="E73" s="22"/>
      <c r="F73" s="23"/>
      <c r="G73" s="24"/>
      <c r="H73" s="25"/>
      <c r="I73" s="24"/>
      <c r="J73" s="25"/>
      <c r="K73" s="23"/>
      <c r="L73" s="24"/>
      <c r="M73" s="25"/>
      <c r="N73" s="23"/>
      <c r="O73" s="24"/>
      <c r="P73" s="25"/>
      <c r="Q73" s="23"/>
      <c r="R73" s="23"/>
      <c r="S73" s="23"/>
      <c r="T73" s="23"/>
      <c r="U73" s="24"/>
      <c r="V73" s="25"/>
      <c r="W73" s="24"/>
      <c r="X73" s="1"/>
    </row>
    <row r="74" spans="1:24" ht="27">
      <c r="A74" s="1"/>
      <c r="B74" s="21"/>
      <c r="C74" s="69"/>
      <c r="E74" s="22"/>
      <c r="F74" s="23"/>
      <c r="G74" s="24"/>
      <c r="H74" s="25"/>
      <c r="I74" s="24"/>
      <c r="J74" s="25"/>
      <c r="K74" s="23"/>
      <c r="L74" s="24"/>
      <c r="M74" s="25"/>
      <c r="N74" s="23"/>
      <c r="O74" s="24"/>
      <c r="P74" s="25"/>
      <c r="Q74" s="23"/>
      <c r="R74" s="23"/>
      <c r="S74" s="23"/>
      <c r="T74" s="23"/>
      <c r="U74" s="24"/>
      <c r="V74" s="25"/>
      <c r="W74" s="24"/>
      <c r="X74" s="1"/>
    </row>
    <row r="75" spans="1:24" ht="23.25">
      <c r="A75" s="1"/>
      <c r="B75" s="21"/>
      <c r="C75" s="22"/>
      <c r="D75" s="22"/>
      <c r="E75" s="22"/>
      <c r="F75" s="23"/>
      <c r="G75" s="24"/>
      <c r="H75" s="25"/>
      <c r="I75" s="24"/>
      <c r="J75" s="25"/>
      <c r="K75" s="23"/>
      <c r="L75" s="24"/>
      <c r="M75" s="25"/>
      <c r="N75" s="23"/>
      <c r="O75" s="24"/>
      <c r="P75" s="25"/>
      <c r="Q75" s="23"/>
      <c r="R75" s="23"/>
      <c r="S75" s="23"/>
      <c r="T75" s="23"/>
      <c r="U75" s="24"/>
      <c r="V75" s="25"/>
      <c r="W75" s="24"/>
      <c r="X75" s="1"/>
    </row>
    <row r="76" spans="1:24" ht="23.25">
      <c r="A76" s="1"/>
      <c r="B76" s="21"/>
      <c r="C76" s="22"/>
      <c r="D76" s="22"/>
      <c r="E76" s="22"/>
      <c r="F76" s="23"/>
      <c r="G76" s="24"/>
      <c r="H76" s="25"/>
      <c r="I76" s="24"/>
      <c r="J76" s="25"/>
      <c r="K76" s="23"/>
      <c r="L76" s="24"/>
      <c r="M76" s="25"/>
      <c r="N76" s="23"/>
      <c r="O76" s="24"/>
      <c r="P76" s="25"/>
      <c r="Q76" s="23"/>
      <c r="R76" s="23"/>
      <c r="S76" s="23"/>
      <c r="T76" s="23"/>
      <c r="U76" s="24"/>
      <c r="V76" s="25"/>
      <c r="W76" s="24"/>
      <c r="X76" s="1"/>
    </row>
    <row r="77" spans="1:24" ht="23.25">
      <c r="A77" s="1"/>
      <c r="B77" s="21"/>
      <c r="C77" s="27"/>
      <c r="D77" s="22"/>
      <c r="E77" s="22"/>
      <c r="F77" s="23"/>
      <c r="G77" s="24"/>
      <c r="H77" s="25"/>
      <c r="I77" s="24"/>
      <c r="J77" s="25"/>
      <c r="K77" s="23"/>
      <c r="L77" s="24"/>
      <c r="M77" s="25"/>
      <c r="N77" s="23"/>
      <c r="O77" s="24"/>
      <c r="P77" s="25"/>
      <c r="Q77" s="23"/>
      <c r="R77" s="23"/>
      <c r="S77" s="23"/>
      <c r="T77" s="23"/>
      <c r="U77" s="24"/>
      <c r="V77" s="25"/>
      <c r="W77" s="24"/>
      <c r="X77" s="1"/>
    </row>
    <row r="78" spans="1:24" ht="23.25">
      <c r="A78" s="1"/>
      <c r="B78" s="21"/>
      <c r="C78" s="22"/>
      <c r="D78" s="22"/>
      <c r="E78" s="22"/>
      <c r="F78" s="23"/>
      <c r="G78" s="24"/>
      <c r="H78" s="25"/>
      <c r="I78" s="24"/>
      <c r="J78" s="25"/>
      <c r="K78" s="23"/>
      <c r="L78" s="24"/>
      <c r="M78" s="25"/>
      <c r="N78" s="23"/>
      <c r="O78" s="24"/>
      <c r="P78" s="25"/>
      <c r="Q78" s="23"/>
      <c r="R78" s="23"/>
      <c r="S78" s="23"/>
      <c r="T78" s="23"/>
      <c r="U78" s="24"/>
      <c r="V78" s="25"/>
      <c r="W78" s="24"/>
      <c r="X78" s="1"/>
    </row>
    <row r="79" spans="1:24" ht="23.25">
      <c r="A79" s="1"/>
      <c r="B79" s="21"/>
      <c r="C79" s="22"/>
      <c r="D79" s="22"/>
      <c r="E79" s="22"/>
      <c r="F79" s="23"/>
      <c r="G79" s="24"/>
      <c r="H79" s="25"/>
      <c r="I79" s="24"/>
      <c r="J79" s="25"/>
      <c r="K79" s="23"/>
      <c r="L79" s="24"/>
      <c r="M79" s="25"/>
      <c r="N79" s="23"/>
      <c r="O79" s="24"/>
      <c r="P79" s="25"/>
      <c r="Q79" s="23"/>
      <c r="R79" s="23"/>
      <c r="S79" s="23"/>
      <c r="T79" s="23"/>
      <c r="U79" s="24"/>
      <c r="V79" s="25"/>
      <c r="W79" s="24"/>
      <c r="X79" s="1"/>
    </row>
    <row r="80" spans="1:24" ht="23.25">
      <c r="A80" s="1"/>
      <c r="B80" s="71"/>
      <c r="C80" s="72"/>
      <c r="D80" s="72"/>
      <c r="E80" s="72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4"/>
      <c r="X80" s="1"/>
    </row>
    <row r="81" spans="1:24" ht="23.25">
      <c r="A81" s="1"/>
      <c r="B81" s="21"/>
      <c r="C81" s="33" t="s">
        <v>33</v>
      </c>
      <c r="D81" s="33"/>
      <c r="E81" s="3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75"/>
      <c r="X81" s="1"/>
    </row>
    <row r="82" spans="1:24" ht="23.25">
      <c r="A82" s="1"/>
      <c r="B82" s="21"/>
      <c r="C82" s="76"/>
      <c r="D82" s="33" t="s">
        <v>24</v>
      </c>
      <c r="E82" s="3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75"/>
      <c r="X82" s="1"/>
    </row>
    <row r="83" spans="1:24" ht="23.25">
      <c r="A83" s="1"/>
      <c r="B83" s="21"/>
      <c r="C83" s="33" t="s">
        <v>31</v>
      </c>
      <c r="D83" s="33"/>
      <c r="E83" s="3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75"/>
      <c r="X83" s="1"/>
    </row>
    <row r="84" spans="1:24" ht="23.25">
      <c r="A84" s="1"/>
      <c r="B84" s="21"/>
      <c r="C84" s="33" t="s">
        <v>25</v>
      </c>
      <c r="D84" s="78"/>
      <c r="E84" s="3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75"/>
      <c r="X84" s="1"/>
    </row>
    <row r="85" spans="1:24" ht="23.25">
      <c r="A85" s="1"/>
      <c r="B85" s="21"/>
      <c r="C85" s="33" t="s">
        <v>32</v>
      </c>
      <c r="D85" s="78"/>
      <c r="E85" s="3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75"/>
      <c r="X85" s="1"/>
    </row>
    <row r="86" spans="1:24" ht="23.25">
      <c r="A86" s="1"/>
      <c r="B86" s="21"/>
      <c r="C86" s="33" t="s">
        <v>34</v>
      </c>
      <c r="D86" s="78"/>
      <c r="E86" s="3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75"/>
      <c r="X86" s="1"/>
    </row>
    <row r="87" spans="1:24" ht="23.25">
      <c r="A87" s="1"/>
      <c r="B87" s="21"/>
      <c r="C87" s="76"/>
      <c r="D87" s="33"/>
      <c r="E87" s="3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75"/>
      <c r="X87" s="1"/>
    </row>
    <row r="88" spans="1:24" ht="23.25">
      <c r="A88" s="1"/>
      <c r="B88" s="21"/>
      <c r="C88" s="76"/>
      <c r="D88" s="33"/>
      <c r="E88" s="3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75"/>
      <c r="X88" s="1"/>
    </row>
    <row r="89" spans="1:24" ht="23.25">
      <c r="A89" s="1"/>
      <c r="B89" s="28"/>
      <c r="C89" s="29"/>
      <c r="D89" s="29"/>
      <c r="E89" s="29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77"/>
      <c r="X89" s="1"/>
    </row>
    <row r="90" spans="1:24" ht="23.25">
      <c r="A90" s="38" t="s">
        <v>17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 t="s">
        <v>17</v>
      </c>
    </row>
    <row r="65490" spans="1:24" ht="23.25">
      <c r="A65490" s="1"/>
      <c r="B65490" s="2"/>
      <c r="C65490" s="2"/>
      <c r="D65490" s="2"/>
      <c r="E65490" s="2"/>
      <c r="F65490" s="2"/>
      <c r="G65490" s="2"/>
      <c r="H65490" s="2"/>
      <c r="I65490" s="2"/>
      <c r="J65490" s="2"/>
      <c r="K65490" s="2"/>
      <c r="L65490" s="2"/>
      <c r="M65490" s="2"/>
      <c r="N65490" s="2"/>
      <c r="O65490" s="2"/>
      <c r="P65490" s="2"/>
      <c r="Q65490" s="2"/>
      <c r="R65490" s="2"/>
      <c r="S65490" s="2"/>
      <c r="T65490" s="2"/>
      <c r="U65490" s="2"/>
      <c r="V65490" s="2"/>
      <c r="W65490" s="2"/>
      <c r="X65490" s="1"/>
    </row>
    <row r="65491" spans="1:24" ht="23.25">
      <c r="A65491" s="1"/>
      <c r="B65491" s="35" t="s">
        <v>5</v>
      </c>
      <c r="C65491" s="35"/>
      <c r="D65491" s="35"/>
      <c r="E65491" s="35"/>
      <c r="F65491" s="35"/>
      <c r="G65491" s="35"/>
      <c r="H65491" s="35"/>
      <c r="I65491" s="35"/>
      <c r="J65491" s="35"/>
      <c r="K65491" s="35"/>
      <c r="L65491" s="35"/>
      <c r="M65491" s="35"/>
      <c r="N65491" s="35"/>
      <c r="O65491" s="35"/>
      <c r="P65491" s="35"/>
      <c r="Q65491" s="35"/>
      <c r="R65491" s="35"/>
      <c r="S65491" s="35"/>
      <c r="T65491" s="35"/>
      <c r="U65491" s="35"/>
      <c r="V65491" s="35"/>
      <c r="W65491" s="36" t="s">
        <v>16</v>
      </c>
      <c r="X65491" s="1"/>
    </row>
    <row r="65492" spans="1:24" ht="23.25">
      <c r="A65492" s="1"/>
      <c r="B65492" s="6"/>
      <c r="C65492" s="7"/>
      <c r="D65492" s="7"/>
      <c r="E65492" s="7"/>
      <c r="F65492" s="8" t="s">
        <v>6</v>
      </c>
      <c r="G65492" s="9"/>
      <c r="H65492" s="10"/>
      <c r="I65492" s="8" t="s">
        <v>7</v>
      </c>
      <c r="J65492" s="9"/>
      <c r="K65492" s="10"/>
      <c r="L65492" s="8" t="s">
        <v>8</v>
      </c>
      <c r="M65492" s="9"/>
      <c r="N65492" s="10"/>
      <c r="O65492" s="8" t="s">
        <v>9</v>
      </c>
      <c r="P65492" s="9"/>
      <c r="Q65492" s="10"/>
      <c r="R65492" s="8" t="s">
        <v>10</v>
      </c>
      <c r="S65492" s="9"/>
      <c r="T65492" s="9"/>
      <c r="U65492" s="8" t="s">
        <v>11</v>
      </c>
      <c r="V65492" s="9"/>
      <c r="W65492" s="10"/>
      <c r="X65492" s="1"/>
    </row>
    <row r="65493" spans="1:24" ht="23.25">
      <c r="A65493" s="1"/>
      <c r="B65493" s="11" t="s">
        <v>12</v>
      </c>
      <c r="C65493" s="2"/>
      <c r="D65493" s="2"/>
      <c r="E65493" s="2"/>
      <c r="F65493" s="12"/>
      <c r="G65493" s="13"/>
      <c r="H65493" s="14"/>
      <c r="I65493" s="12"/>
      <c r="J65493" s="13"/>
      <c r="K65493" s="14"/>
      <c r="L65493" s="12"/>
      <c r="M65493" s="13"/>
      <c r="N65493" s="14"/>
      <c r="O65493" s="12"/>
      <c r="P65493" s="13"/>
      <c r="Q65493" s="14"/>
      <c r="R65493" s="12"/>
      <c r="S65493" s="13"/>
      <c r="T65493" s="14"/>
      <c r="U65493" s="12"/>
      <c r="V65493" s="13"/>
      <c r="W65493" s="15"/>
      <c r="X65493" s="1"/>
    </row>
    <row r="65494" spans="1:24" ht="23.25">
      <c r="A65494" s="1"/>
      <c r="B65494" s="16"/>
      <c r="C65494" s="17"/>
      <c r="D65494" s="17"/>
      <c r="E65494" s="17"/>
      <c r="F65494" s="18" t="s">
        <v>13</v>
      </c>
      <c r="G65494" s="19" t="s">
        <v>14</v>
      </c>
      <c r="H65494" s="20" t="s">
        <v>15</v>
      </c>
      <c r="I65494" s="18" t="s">
        <v>13</v>
      </c>
      <c r="J65494" s="19" t="s">
        <v>14</v>
      </c>
      <c r="K65494" s="20" t="s">
        <v>15</v>
      </c>
      <c r="L65494" s="18" t="s">
        <v>13</v>
      </c>
      <c r="M65494" s="19" t="s">
        <v>14</v>
      </c>
      <c r="N65494" s="20" t="s">
        <v>15</v>
      </c>
      <c r="O65494" s="18" t="s">
        <v>13</v>
      </c>
      <c r="P65494" s="19" t="s">
        <v>14</v>
      </c>
      <c r="Q65494" s="20" t="s">
        <v>15</v>
      </c>
      <c r="R65494" s="18" t="s">
        <v>13</v>
      </c>
      <c r="S65494" s="19" t="s">
        <v>14</v>
      </c>
      <c r="T65494" s="20" t="s">
        <v>15</v>
      </c>
      <c r="U65494" s="18" t="s">
        <v>13</v>
      </c>
      <c r="V65494" s="19" t="s">
        <v>14</v>
      </c>
      <c r="W65494" s="19" t="s">
        <v>15</v>
      </c>
      <c r="X65494" s="1"/>
    </row>
    <row r="65495" spans="1:24" ht="23.25">
      <c r="A65495" s="1"/>
      <c r="B65495" s="21"/>
      <c r="C65495" s="22"/>
      <c r="D65495" s="22"/>
      <c r="E65495" s="22"/>
      <c r="F65495" s="23"/>
      <c r="G65495" s="24"/>
      <c r="H65495" s="25"/>
      <c r="I65495" s="24"/>
      <c r="J65495" s="25"/>
      <c r="K65495" s="23"/>
      <c r="L65495" s="24"/>
      <c r="M65495" s="25"/>
      <c r="N65495" s="23"/>
      <c r="O65495" s="24"/>
      <c r="P65495" s="25"/>
      <c r="Q65495" s="23"/>
      <c r="R65495" s="23"/>
      <c r="S65495" s="23"/>
      <c r="T65495" s="23"/>
      <c r="U65495" s="24"/>
      <c r="V65495" s="25"/>
      <c r="W65495" s="24"/>
      <c r="X65495" s="1"/>
    </row>
    <row r="65496" spans="1:24" ht="23.25">
      <c r="A65496" s="1"/>
      <c r="B65496" s="21"/>
      <c r="C65496" s="37"/>
      <c r="D65496" s="22"/>
      <c r="E65496" s="22"/>
      <c r="F65496" s="23"/>
      <c r="G65496" s="23"/>
      <c r="H65496" s="23"/>
      <c r="I65496" s="23"/>
      <c r="J65496" s="23"/>
      <c r="K65496" s="23"/>
      <c r="L65496" s="23"/>
      <c r="M65496" s="23"/>
      <c r="N65496" s="23"/>
      <c r="O65496" s="23"/>
      <c r="P65496" s="23"/>
      <c r="Q65496" s="23"/>
      <c r="R65496" s="23"/>
      <c r="S65496" s="23"/>
      <c r="T65496" s="23"/>
      <c r="U65496" s="23"/>
      <c r="V65496" s="23"/>
      <c r="W65496" s="24"/>
      <c r="X65496" s="1"/>
    </row>
    <row r="65497" spans="1:24" ht="23.25">
      <c r="A65497" s="1"/>
      <c r="B65497" s="21"/>
      <c r="C65497" s="37"/>
      <c r="D65497" s="22"/>
      <c r="E65497" s="22"/>
      <c r="F65497" s="23"/>
      <c r="G65497" s="23"/>
      <c r="H65497" s="23"/>
      <c r="I65497" s="23"/>
      <c r="J65497" s="23"/>
      <c r="K65497" s="23"/>
      <c r="L65497" s="23"/>
      <c r="M65497" s="23"/>
      <c r="N65497" s="23"/>
      <c r="O65497" s="23"/>
      <c r="P65497" s="23"/>
      <c r="Q65497" s="23"/>
      <c r="R65497" s="23"/>
      <c r="S65497" s="23"/>
      <c r="T65497" s="23"/>
      <c r="U65497" s="23"/>
      <c r="V65497" s="23"/>
      <c r="W65497" s="24"/>
      <c r="X65497" s="1"/>
    </row>
    <row r="65498" spans="1:24" ht="23.25">
      <c r="A65498" s="1"/>
      <c r="B65498" s="21"/>
      <c r="C65498" s="22"/>
      <c r="D65498" s="22"/>
      <c r="E65498" s="22"/>
      <c r="F65498" s="23"/>
      <c r="G65498" s="24"/>
      <c r="H65498" s="25"/>
      <c r="I65498" s="24"/>
      <c r="J65498" s="25"/>
      <c r="K65498" s="23"/>
      <c r="L65498" s="24"/>
      <c r="M65498" s="25"/>
      <c r="N65498" s="23"/>
      <c r="O65498" s="24"/>
      <c r="P65498" s="25"/>
      <c r="Q65498" s="23"/>
      <c r="R65498" s="23"/>
      <c r="S65498" s="23"/>
      <c r="T65498" s="23"/>
      <c r="U65498" s="24"/>
      <c r="V65498" s="25"/>
      <c r="W65498" s="24"/>
      <c r="X65498" s="1"/>
    </row>
    <row r="65499" spans="1:24" ht="23.25">
      <c r="A65499" s="1"/>
      <c r="B65499" s="21"/>
      <c r="C65499" s="27"/>
      <c r="D65499" s="22"/>
      <c r="E65499" s="22"/>
      <c r="F65499" s="23"/>
      <c r="G65499" s="24"/>
      <c r="H65499" s="25"/>
      <c r="I65499" s="24"/>
      <c r="J65499" s="25"/>
      <c r="K65499" s="23"/>
      <c r="L65499" s="24"/>
      <c r="M65499" s="25"/>
      <c r="N65499" s="23"/>
      <c r="O65499" s="24"/>
      <c r="P65499" s="25"/>
      <c r="Q65499" s="23"/>
      <c r="R65499" s="23"/>
      <c r="S65499" s="23"/>
      <c r="T65499" s="23"/>
      <c r="U65499" s="24"/>
      <c r="V65499" s="25"/>
      <c r="W65499" s="24"/>
      <c r="X65499" s="1"/>
    </row>
    <row r="65500" spans="1:24" ht="23.25">
      <c r="A65500" s="1"/>
      <c r="B65500" s="21"/>
      <c r="C65500" s="22"/>
      <c r="D65500" s="22"/>
      <c r="E65500" s="22"/>
      <c r="F65500" s="23"/>
      <c r="G65500" s="24"/>
      <c r="H65500" s="25"/>
      <c r="I65500" s="24"/>
      <c r="J65500" s="25"/>
      <c r="K65500" s="23"/>
      <c r="L65500" s="24"/>
      <c r="M65500" s="25"/>
      <c r="N65500" s="23"/>
      <c r="O65500" s="24"/>
      <c r="P65500" s="25"/>
      <c r="Q65500" s="23"/>
      <c r="R65500" s="23"/>
      <c r="S65500" s="23"/>
      <c r="T65500" s="23"/>
      <c r="U65500" s="24"/>
      <c r="V65500" s="25"/>
      <c r="W65500" s="24"/>
      <c r="X65500" s="1"/>
    </row>
    <row r="65501" spans="1:24" ht="23.25">
      <c r="A65501" s="1"/>
      <c r="B65501" s="21"/>
      <c r="C65501" s="22"/>
      <c r="D65501" s="22"/>
      <c r="E65501" s="22"/>
      <c r="F65501" s="23"/>
      <c r="G65501" s="24"/>
      <c r="H65501" s="25"/>
      <c r="I65501" s="24"/>
      <c r="J65501" s="25"/>
      <c r="K65501" s="23"/>
      <c r="L65501" s="24"/>
      <c r="M65501" s="25"/>
      <c r="N65501" s="23"/>
      <c r="O65501" s="24"/>
      <c r="P65501" s="25"/>
      <c r="Q65501" s="23"/>
      <c r="R65501" s="23"/>
      <c r="S65501" s="23"/>
      <c r="T65501" s="23"/>
      <c r="U65501" s="24"/>
      <c r="V65501" s="25"/>
      <c r="W65501" s="24"/>
      <c r="X65501" s="26"/>
    </row>
    <row r="65502" spans="1:24" ht="23.25">
      <c r="A65502" s="1"/>
      <c r="B65502" s="21"/>
      <c r="C65502" s="22"/>
      <c r="D65502" s="22"/>
      <c r="E65502" s="22"/>
      <c r="F65502" s="23"/>
      <c r="G65502" s="24"/>
      <c r="H65502" s="25"/>
      <c r="I65502" s="24"/>
      <c r="J65502" s="25"/>
      <c r="K65502" s="23"/>
      <c r="L65502" s="24"/>
      <c r="M65502" s="25"/>
      <c r="N65502" s="23"/>
      <c r="O65502" s="24"/>
      <c r="P65502" s="25"/>
      <c r="Q65502" s="23"/>
      <c r="R65502" s="23"/>
      <c r="S65502" s="23"/>
      <c r="T65502" s="23"/>
      <c r="U65502" s="24"/>
      <c r="V65502" s="25"/>
      <c r="W65502" s="24"/>
      <c r="X65502" s="1"/>
    </row>
    <row r="65503" spans="1:24" ht="23.25">
      <c r="A65503" s="1"/>
      <c r="B65503" s="21"/>
      <c r="C65503" s="27"/>
      <c r="D65503" s="22"/>
      <c r="E65503" s="22"/>
      <c r="F65503" s="23"/>
      <c r="G65503" s="24"/>
      <c r="H65503" s="25"/>
      <c r="I65503" s="24"/>
      <c r="J65503" s="25"/>
      <c r="K65503" s="23"/>
      <c r="L65503" s="24"/>
      <c r="M65503" s="25"/>
      <c r="N65503" s="23"/>
      <c r="O65503" s="24"/>
      <c r="P65503" s="25"/>
      <c r="Q65503" s="23"/>
      <c r="R65503" s="23"/>
      <c r="S65503" s="23"/>
      <c r="T65503" s="23"/>
      <c r="U65503" s="24"/>
      <c r="V65503" s="25"/>
      <c r="W65503" s="24"/>
      <c r="X65503" s="1"/>
    </row>
    <row r="65504" spans="1:24" ht="23.25">
      <c r="A65504" s="1"/>
      <c r="B65504" s="21"/>
      <c r="C65504" s="22"/>
      <c r="D65504" s="22"/>
      <c r="E65504" s="22"/>
      <c r="F65504" s="23"/>
      <c r="G65504" s="24"/>
      <c r="H65504" s="25"/>
      <c r="I65504" s="24"/>
      <c r="J65504" s="25"/>
      <c r="K65504" s="23"/>
      <c r="L65504" s="24"/>
      <c r="M65504" s="25"/>
      <c r="N65504" s="23"/>
      <c r="O65504" s="24"/>
      <c r="P65504" s="25"/>
      <c r="Q65504" s="23"/>
      <c r="R65504" s="23"/>
      <c r="S65504" s="23"/>
      <c r="T65504" s="23"/>
      <c r="U65504" s="24"/>
      <c r="V65504" s="25"/>
      <c r="W65504" s="24"/>
      <c r="X65504" s="1"/>
    </row>
    <row r="65505" spans="1:24" ht="23.25">
      <c r="A65505" s="1"/>
      <c r="B65505" s="21"/>
      <c r="C65505" s="22"/>
      <c r="D65505" s="22"/>
      <c r="E65505" s="22"/>
      <c r="F65505" s="23"/>
      <c r="G65505" s="24"/>
      <c r="H65505" s="25"/>
      <c r="I65505" s="24"/>
      <c r="J65505" s="25"/>
      <c r="K65505" s="23"/>
      <c r="L65505" s="24"/>
      <c r="M65505" s="25"/>
      <c r="N65505" s="23"/>
      <c r="O65505" s="24"/>
      <c r="P65505" s="25"/>
      <c r="Q65505" s="23"/>
      <c r="R65505" s="23"/>
      <c r="S65505" s="23"/>
      <c r="T65505" s="23"/>
      <c r="U65505" s="24"/>
      <c r="V65505" s="25"/>
      <c r="W65505" s="24"/>
      <c r="X65505" s="1"/>
    </row>
    <row r="65506" spans="1:24" ht="23.25">
      <c r="A65506" s="1"/>
      <c r="B65506" s="21"/>
      <c r="C65506" s="22"/>
      <c r="D65506" s="22"/>
      <c r="E65506" s="22"/>
      <c r="F65506" s="23"/>
      <c r="G65506" s="24"/>
      <c r="H65506" s="25"/>
      <c r="I65506" s="24"/>
      <c r="J65506" s="25"/>
      <c r="K65506" s="23"/>
      <c r="L65506" s="24"/>
      <c r="M65506" s="25"/>
      <c r="N65506" s="23"/>
      <c r="O65506" s="24"/>
      <c r="P65506" s="25"/>
      <c r="Q65506" s="23"/>
      <c r="R65506" s="23"/>
      <c r="S65506" s="23"/>
      <c r="T65506" s="23"/>
      <c r="U65506" s="24"/>
      <c r="V65506" s="25"/>
      <c r="W65506" s="24"/>
      <c r="X65506" s="1"/>
    </row>
    <row r="65507" spans="1:24" ht="23.25">
      <c r="A65507" s="1"/>
      <c r="B65507" s="21"/>
      <c r="C65507" s="22"/>
      <c r="D65507" s="22"/>
      <c r="E65507" s="22"/>
      <c r="F65507" s="23"/>
      <c r="G65507" s="24"/>
      <c r="H65507" s="25"/>
      <c r="I65507" s="24"/>
      <c r="J65507" s="25"/>
      <c r="K65507" s="23"/>
      <c r="L65507" s="24"/>
      <c r="M65507" s="25"/>
      <c r="N65507" s="23"/>
      <c r="O65507" s="24"/>
      <c r="P65507" s="25"/>
      <c r="Q65507" s="23"/>
      <c r="R65507" s="23"/>
      <c r="S65507" s="23"/>
      <c r="T65507" s="23"/>
      <c r="U65507" s="24"/>
      <c r="V65507" s="25"/>
      <c r="W65507" s="24"/>
      <c r="X65507" s="1"/>
    </row>
    <row r="65508" spans="1:24" ht="23.25">
      <c r="A65508" s="1"/>
      <c r="B65508" s="21"/>
      <c r="C65508" s="22"/>
      <c r="D65508" s="22"/>
      <c r="E65508" s="22"/>
      <c r="F65508" s="23"/>
      <c r="G65508" s="24"/>
      <c r="H65508" s="25"/>
      <c r="I65508" s="24"/>
      <c r="J65508" s="25"/>
      <c r="K65508" s="23"/>
      <c r="L65508" s="24"/>
      <c r="M65508" s="25"/>
      <c r="N65508" s="23"/>
      <c r="O65508" s="24"/>
      <c r="P65508" s="25"/>
      <c r="Q65508" s="23"/>
      <c r="R65508" s="23"/>
      <c r="S65508" s="23"/>
      <c r="T65508" s="23"/>
      <c r="U65508" s="24"/>
      <c r="V65508" s="25"/>
      <c r="W65508" s="24"/>
      <c r="X65508" s="1"/>
    </row>
    <row r="65509" spans="1:24" ht="23.25">
      <c r="A65509" s="1"/>
      <c r="B65509" s="21"/>
      <c r="C65509" s="22"/>
      <c r="D65509" s="22"/>
      <c r="E65509" s="22"/>
      <c r="F65509" s="23"/>
      <c r="G65509" s="24"/>
      <c r="H65509" s="25"/>
      <c r="I65509" s="24"/>
      <c r="J65509" s="25"/>
      <c r="K65509" s="23"/>
      <c r="L65509" s="24"/>
      <c r="M65509" s="25"/>
      <c r="N65509" s="23"/>
      <c r="O65509" s="24"/>
      <c r="P65509" s="25"/>
      <c r="Q65509" s="23"/>
      <c r="R65509" s="23"/>
      <c r="S65509" s="23"/>
      <c r="T65509" s="23"/>
      <c r="U65509" s="24"/>
      <c r="V65509" s="25"/>
      <c r="W65509" s="24"/>
      <c r="X65509" s="1"/>
    </row>
    <row r="65510" spans="1:24" ht="23.25">
      <c r="A65510" s="1"/>
      <c r="B65510" s="21"/>
      <c r="C65510" s="22"/>
      <c r="D65510" s="22"/>
      <c r="E65510" s="22"/>
      <c r="F65510" s="23"/>
      <c r="G65510" s="24"/>
      <c r="H65510" s="25"/>
      <c r="I65510" s="24"/>
      <c r="J65510" s="25"/>
      <c r="K65510" s="23"/>
      <c r="L65510" s="24"/>
      <c r="M65510" s="25"/>
      <c r="N65510" s="23"/>
      <c r="O65510" s="24"/>
      <c r="P65510" s="25"/>
      <c r="Q65510" s="23"/>
      <c r="R65510" s="23"/>
      <c r="S65510" s="23"/>
      <c r="T65510" s="23"/>
      <c r="U65510" s="24"/>
      <c r="V65510" s="25"/>
      <c r="W65510" s="24"/>
      <c r="X65510" s="1"/>
    </row>
    <row r="65511" spans="1:24" ht="23.25">
      <c r="A65511" s="1"/>
      <c r="B65511" s="21"/>
      <c r="C65511" s="22"/>
      <c r="D65511" s="22"/>
      <c r="E65511" s="22"/>
      <c r="F65511" s="23"/>
      <c r="G65511" s="24"/>
      <c r="H65511" s="25"/>
      <c r="I65511" s="24"/>
      <c r="J65511" s="25"/>
      <c r="K65511" s="23"/>
      <c r="L65511" s="24"/>
      <c r="M65511" s="25"/>
      <c r="N65511" s="23"/>
      <c r="O65511" s="24"/>
      <c r="P65511" s="25"/>
      <c r="Q65511" s="23"/>
      <c r="R65511" s="23"/>
      <c r="S65511" s="23"/>
      <c r="T65511" s="23"/>
      <c r="U65511" s="24"/>
      <c r="V65511" s="25"/>
      <c r="W65511" s="24"/>
      <c r="X65511" s="1"/>
    </row>
    <row r="65512" spans="1:24" ht="23.25">
      <c r="A65512" s="1"/>
      <c r="B65512" s="21"/>
      <c r="C65512" s="22"/>
      <c r="D65512" s="22"/>
      <c r="E65512" s="22"/>
      <c r="F65512" s="23"/>
      <c r="G65512" s="24"/>
      <c r="H65512" s="25"/>
      <c r="I65512" s="24"/>
      <c r="J65512" s="25"/>
      <c r="K65512" s="23"/>
      <c r="L65512" s="24"/>
      <c r="M65512" s="25"/>
      <c r="N65512" s="23"/>
      <c r="O65512" s="24"/>
      <c r="P65512" s="25"/>
      <c r="Q65512" s="23"/>
      <c r="R65512" s="23"/>
      <c r="S65512" s="23"/>
      <c r="T65512" s="23"/>
      <c r="U65512" s="24"/>
      <c r="V65512" s="25"/>
      <c r="W65512" s="24"/>
      <c r="X65512" s="1"/>
    </row>
    <row r="65513" spans="1:24" ht="23.25">
      <c r="A65513" s="1"/>
      <c r="B65513" s="21"/>
      <c r="C65513" s="22"/>
      <c r="D65513" s="22"/>
      <c r="E65513" s="22"/>
      <c r="F65513" s="23"/>
      <c r="G65513" s="24"/>
      <c r="H65513" s="25"/>
      <c r="I65513" s="24"/>
      <c r="J65513" s="25"/>
      <c r="K65513" s="23"/>
      <c r="L65513" s="24"/>
      <c r="M65513" s="25"/>
      <c r="N65513" s="23"/>
      <c r="O65513" s="24"/>
      <c r="P65513" s="25"/>
      <c r="Q65513" s="23"/>
      <c r="R65513" s="23"/>
      <c r="S65513" s="23"/>
      <c r="T65513" s="23"/>
      <c r="U65513" s="24"/>
      <c r="V65513" s="25"/>
      <c r="W65513" s="24"/>
      <c r="X65513" s="1"/>
    </row>
    <row r="65514" spans="1:24" ht="23.25">
      <c r="A65514" s="1"/>
      <c r="B65514" s="21"/>
      <c r="C65514" s="22"/>
      <c r="D65514" s="22"/>
      <c r="E65514" s="22"/>
      <c r="F65514" s="23"/>
      <c r="G65514" s="24"/>
      <c r="H65514" s="25"/>
      <c r="I65514" s="24"/>
      <c r="J65514" s="25"/>
      <c r="K65514" s="23"/>
      <c r="L65514" s="24"/>
      <c r="M65514" s="25"/>
      <c r="N65514" s="23"/>
      <c r="O65514" s="24"/>
      <c r="P65514" s="25"/>
      <c r="Q65514" s="23"/>
      <c r="R65514" s="23"/>
      <c r="S65514" s="23"/>
      <c r="T65514" s="23"/>
      <c r="U65514" s="24"/>
      <c r="V65514" s="25"/>
      <c r="W65514" s="24"/>
      <c r="X65514" s="1"/>
    </row>
    <row r="65515" spans="1:24" ht="23.25">
      <c r="A65515" s="1"/>
      <c r="B65515" s="21"/>
      <c r="C65515" s="22"/>
      <c r="D65515" s="22"/>
      <c r="E65515" s="22"/>
      <c r="F65515" s="23"/>
      <c r="G65515" s="24"/>
      <c r="H65515" s="25"/>
      <c r="I65515" s="24"/>
      <c r="J65515" s="25"/>
      <c r="K65515" s="23"/>
      <c r="L65515" s="24"/>
      <c r="M65515" s="25"/>
      <c r="N65515" s="23"/>
      <c r="O65515" s="24"/>
      <c r="P65515" s="25"/>
      <c r="Q65515" s="23"/>
      <c r="R65515" s="23"/>
      <c r="S65515" s="23"/>
      <c r="T65515" s="23"/>
      <c r="U65515" s="24"/>
      <c r="V65515" s="25"/>
      <c r="W65515" s="24"/>
      <c r="X65515" s="1"/>
    </row>
    <row r="65516" spans="1:24" ht="23.25">
      <c r="A65516" s="1"/>
      <c r="B65516" s="21"/>
      <c r="C65516" s="22"/>
      <c r="D65516" s="22"/>
      <c r="E65516" s="22"/>
      <c r="F65516" s="23"/>
      <c r="G65516" s="24"/>
      <c r="H65516" s="25"/>
      <c r="I65516" s="24"/>
      <c r="J65516" s="25"/>
      <c r="K65516" s="23"/>
      <c r="L65516" s="24"/>
      <c r="M65516" s="25"/>
      <c r="N65516" s="23"/>
      <c r="O65516" s="24"/>
      <c r="P65516" s="25"/>
      <c r="Q65516" s="23"/>
      <c r="R65516" s="23"/>
      <c r="S65516" s="23"/>
      <c r="T65516" s="23"/>
      <c r="U65516" s="24"/>
      <c r="V65516" s="25"/>
      <c r="W65516" s="24"/>
      <c r="X65516" s="1"/>
    </row>
    <row r="65517" spans="1:24" ht="23.25">
      <c r="A65517" s="1"/>
      <c r="B65517" s="21"/>
      <c r="C65517" s="22"/>
      <c r="D65517" s="22"/>
      <c r="E65517" s="22"/>
      <c r="F65517" s="23"/>
      <c r="G65517" s="24"/>
      <c r="H65517" s="25"/>
      <c r="I65517" s="24"/>
      <c r="J65517" s="25"/>
      <c r="K65517" s="23"/>
      <c r="L65517" s="24"/>
      <c r="M65517" s="25"/>
      <c r="N65517" s="23"/>
      <c r="O65517" s="24"/>
      <c r="P65517" s="25"/>
      <c r="Q65517" s="23"/>
      <c r="R65517" s="23"/>
      <c r="S65517" s="23"/>
      <c r="T65517" s="23"/>
      <c r="U65517" s="24"/>
      <c r="V65517" s="25"/>
      <c r="W65517" s="24"/>
      <c r="X65517" s="1"/>
    </row>
    <row r="65518" spans="1:24" ht="23.25">
      <c r="A65518" s="1"/>
      <c r="B65518" s="21"/>
      <c r="C65518" s="22"/>
      <c r="D65518" s="22"/>
      <c r="E65518" s="22"/>
      <c r="F65518" s="23"/>
      <c r="G65518" s="24"/>
      <c r="H65518" s="25"/>
      <c r="I65518" s="24"/>
      <c r="J65518" s="25"/>
      <c r="K65518" s="23"/>
      <c r="L65518" s="24"/>
      <c r="M65518" s="25"/>
      <c r="N65518" s="23"/>
      <c r="O65518" s="24"/>
      <c r="P65518" s="25"/>
      <c r="Q65518" s="23"/>
      <c r="R65518" s="23"/>
      <c r="S65518" s="23"/>
      <c r="T65518" s="23"/>
      <c r="U65518" s="24"/>
      <c r="V65518" s="25"/>
      <c r="W65518" s="24"/>
      <c r="X65518" s="1"/>
    </row>
    <row r="65519" spans="1:24" ht="23.25">
      <c r="A65519" s="1"/>
      <c r="B65519" s="21"/>
      <c r="C65519" s="22"/>
      <c r="D65519" s="22"/>
      <c r="E65519" s="22"/>
      <c r="F65519" s="23"/>
      <c r="G65519" s="24"/>
      <c r="H65519" s="25"/>
      <c r="I65519" s="24"/>
      <c r="J65519" s="25"/>
      <c r="K65519" s="23"/>
      <c r="L65519" s="24"/>
      <c r="M65519" s="25"/>
      <c r="N65519" s="23"/>
      <c r="O65519" s="24"/>
      <c r="P65519" s="25"/>
      <c r="Q65519" s="23"/>
      <c r="R65519" s="23"/>
      <c r="S65519" s="23"/>
      <c r="T65519" s="23"/>
      <c r="U65519" s="24"/>
      <c r="V65519" s="25"/>
      <c r="W65519" s="24"/>
      <c r="X65519" s="1"/>
    </row>
    <row r="65520" spans="1:24" ht="23.25">
      <c r="A65520" s="1"/>
      <c r="B65520" s="21"/>
      <c r="C65520" s="22"/>
      <c r="D65520" s="22"/>
      <c r="E65520" s="22"/>
      <c r="F65520" s="23"/>
      <c r="G65520" s="24"/>
      <c r="H65520" s="25"/>
      <c r="I65520" s="24"/>
      <c r="J65520" s="25"/>
      <c r="K65520" s="23"/>
      <c r="L65520" s="24"/>
      <c r="M65520" s="25"/>
      <c r="N65520" s="23"/>
      <c r="O65520" s="24"/>
      <c r="P65520" s="25"/>
      <c r="Q65520" s="23"/>
      <c r="R65520" s="23"/>
      <c r="S65520" s="23"/>
      <c r="T65520" s="23"/>
      <c r="U65520" s="24"/>
      <c r="V65520" s="25"/>
      <c r="W65520" s="24"/>
      <c r="X65520" s="1"/>
    </row>
    <row r="65521" spans="1:24" ht="23.25">
      <c r="A65521" s="1"/>
      <c r="B65521" s="21"/>
      <c r="C65521" s="27"/>
      <c r="D65521" s="22"/>
      <c r="E65521" s="22"/>
      <c r="F65521" s="23"/>
      <c r="G65521" s="24"/>
      <c r="H65521" s="25"/>
      <c r="I65521" s="24"/>
      <c r="J65521" s="25"/>
      <c r="K65521" s="23"/>
      <c r="L65521" s="24"/>
      <c r="M65521" s="25"/>
      <c r="N65521" s="23"/>
      <c r="O65521" s="24"/>
      <c r="P65521" s="25"/>
      <c r="Q65521" s="23"/>
      <c r="R65521" s="23"/>
      <c r="S65521" s="23"/>
      <c r="T65521" s="23"/>
      <c r="U65521" s="24"/>
      <c r="V65521" s="25"/>
      <c r="W65521" s="24"/>
      <c r="X65521" s="1"/>
    </row>
    <row r="65522" spans="1:24" ht="23.25">
      <c r="A65522" s="1"/>
      <c r="B65522" s="21"/>
      <c r="C65522" s="22"/>
      <c r="D65522" s="22"/>
      <c r="E65522" s="22"/>
      <c r="F65522" s="23"/>
      <c r="G65522" s="24"/>
      <c r="H65522" s="25"/>
      <c r="I65522" s="24"/>
      <c r="J65522" s="25"/>
      <c r="K65522" s="23"/>
      <c r="L65522" s="24"/>
      <c r="M65522" s="25"/>
      <c r="N65522" s="23"/>
      <c r="O65522" s="24"/>
      <c r="P65522" s="25"/>
      <c r="Q65522" s="23"/>
      <c r="R65522" s="23"/>
      <c r="S65522" s="23"/>
      <c r="T65522" s="23"/>
      <c r="U65522" s="24"/>
      <c r="V65522" s="25"/>
      <c r="W65522" s="24"/>
      <c r="X65522" s="1"/>
    </row>
    <row r="65523" spans="1:24" ht="23.25">
      <c r="A65523" s="1"/>
      <c r="B65523" s="21"/>
      <c r="C65523" s="22"/>
      <c r="D65523" s="22"/>
      <c r="E65523" s="22"/>
      <c r="F65523" s="23"/>
      <c r="G65523" s="24"/>
      <c r="H65523" s="25"/>
      <c r="I65523" s="24"/>
      <c r="J65523" s="25"/>
      <c r="K65523" s="23"/>
      <c r="L65523" s="24"/>
      <c r="M65523" s="25"/>
      <c r="N65523" s="23"/>
      <c r="O65523" s="24"/>
      <c r="P65523" s="25"/>
      <c r="Q65523" s="23"/>
      <c r="R65523" s="23"/>
      <c r="S65523" s="23"/>
      <c r="T65523" s="23"/>
      <c r="U65523" s="24"/>
      <c r="V65523" s="25"/>
      <c r="W65523" s="24"/>
      <c r="X65523" s="1"/>
    </row>
    <row r="65524" spans="1:24" ht="23.25">
      <c r="A65524" s="1"/>
      <c r="B65524" s="21"/>
      <c r="C65524" s="22"/>
      <c r="D65524" s="22"/>
      <c r="E65524" s="22"/>
      <c r="F65524" s="23"/>
      <c r="G65524" s="24"/>
      <c r="H65524" s="25"/>
      <c r="I65524" s="24"/>
      <c r="J65524" s="25"/>
      <c r="K65524" s="23"/>
      <c r="L65524" s="24"/>
      <c r="M65524" s="25"/>
      <c r="N65524" s="23"/>
      <c r="O65524" s="24"/>
      <c r="P65524" s="25"/>
      <c r="Q65524" s="23"/>
      <c r="R65524" s="23"/>
      <c r="S65524" s="23"/>
      <c r="T65524" s="23"/>
      <c r="U65524" s="24"/>
      <c r="V65524" s="25"/>
      <c r="W65524" s="24"/>
      <c r="X65524" s="1"/>
    </row>
    <row r="65525" spans="1:24" ht="23.25">
      <c r="A65525" s="1"/>
      <c r="B65525" s="21"/>
      <c r="C65525" s="22"/>
      <c r="D65525" s="22"/>
      <c r="E65525" s="22"/>
      <c r="F65525" s="23"/>
      <c r="G65525" s="24"/>
      <c r="H65525" s="25"/>
      <c r="I65525" s="24"/>
      <c r="J65525" s="25"/>
      <c r="K65525" s="23"/>
      <c r="L65525" s="24"/>
      <c r="M65525" s="25"/>
      <c r="N65525" s="23"/>
      <c r="O65525" s="24"/>
      <c r="P65525" s="25"/>
      <c r="Q65525" s="23"/>
      <c r="R65525" s="23"/>
      <c r="S65525" s="23"/>
      <c r="T65525" s="23"/>
      <c r="U65525" s="24"/>
      <c r="V65525" s="25"/>
      <c r="W65525" s="24"/>
      <c r="X65525" s="1"/>
    </row>
    <row r="65526" spans="1:24" ht="23.25">
      <c r="A65526" s="1"/>
      <c r="B65526" s="21"/>
      <c r="C65526" s="27"/>
      <c r="D65526" s="22"/>
      <c r="E65526" s="22"/>
      <c r="F65526" s="23"/>
      <c r="G65526" s="24"/>
      <c r="H65526" s="25"/>
      <c r="I65526" s="24"/>
      <c r="J65526" s="25"/>
      <c r="K65526" s="23"/>
      <c r="L65526" s="24"/>
      <c r="M65526" s="25"/>
      <c r="N65526" s="23"/>
      <c r="O65526" s="24"/>
      <c r="P65526" s="25"/>
      <c r="Q65526" s="23"/>
      <c r="R65526" s="23"/>
      <c r="S65526" s="23"/>
      <c r="T65526" s="23"/>
      <c r="U65526" s="24"/>
      <c r="V65526" s="25"/>
      <c r="W65526" s="24"/>
      <c r="X65526" s="1"/>
    </row>
    <row r="65527" spans="1:24" ht="23.25">
      <c r="A65527" s="1"/>
      <c r="B65527" s="21"/>
      <c r="C65527" s="27"/>
      <c r="D65527" s="22"/>
      <c r="E65527" s="22"/>
      <c r="F65527" s="23"/>
      <c r="G65527" s="24"/>
      <c r="H65527" s="25"/>
      <c r="I65527" s="24"/>
      <c r="J65527" s="25"/>
      <c r="K65527" s="23"/>
      <c r="L65527" s="24"/>
      <c r="M65527" s="25"/>
      <c r="N65527" s="23"/>
      <c r="O65527" s="24"/>
      <c r="P65527" s="25"/>
      <c r="Q65527" s="23"/>
      <c r="R65527" s="23"/>
      <c r="S65527" s="23"/>
      <c r="T65527" s="23"/>
      <c r="U65527" s="24"/>
      <c r="V65527" s="25"/>
      <c r="W65527" s="24"/>
      <c r="X65527" s="1"/>
    </row>
    <row r="65528" spans="1:24" ht="23.25">
      <c r="A65528" s="1"/>
      <c r="B65528" s="21"/>
      <c r="C65528" s="22"/>
      <c r="D65528" s="22"/>
      <c r="E65528" s="22"/>
      <c r="F65528" s="23"/>
      <c r="G65528" s="24"/>
      <c r="H65528" s="25"/>
      <c r="I65528" s="24"/>
      <c r="J65528" s="25"/>
      <c r="K65528" s="23"/>
      <c r="L65528" s="24"/>
      <c r="M65528" s="25"/>
      <c r="N65528" s="23"/>
      <c r="O65528" s="24"/>
      <c r="P65528" s="25"/>
      <c r="Q65528" s="23"/>
      <c r="R65528" s="23"/>
      <c r="S65528" s="23"/>
      <c r="T65528" s="23"/>
      <c r="U65528" s="24"/>
      <c r="V65528" s="25"/>
      <c r="W65528" s="24"/>
      <c r="X65528" s="1"/>
    </row>
    <row r="65529" spans="1:24" ht="23.25">
      <c r="A65529" s="1"/>
      <c r="B65529" s="21"/>
      <c r="C65529" s="22"/>
      <c r="D65529" s="22"/>
      <c r="E65529" s="22"/>
      <c r="F65529" s="23"/>
      <c r="G65529" s="24"/>
      <c r="H65529" s="25"/>
      <c r="I65529" s="24"/>
      <c r="J65529" s="25"/>
      <c r="K65529" s="23"/>
      <c r="L65529" s="24"/>
      <c r="M65529" s="25"/>
      <c r="N65529" s="23"/>
      <c r="O65529" s="24"/>
      <c r="P65529" s="25"/>
      <c r="Q65529" s="23"/>
      <c r="R65529" s="23"/>
      <c r="S65529" s="23"/>
      <c r="T65529" s="23"/>
      <c r="U65529" s="24"/>
      <c r="V65529" s="25"/>
      <c r="W65529" s="24"/>
      <c r="X65529" s="1"/>
    </row>
    <row r="65530" spans="1:24" ht="23.25">
      <c r="A65530" s="1"/>
      <c r="B65530" s="21"/>
      <c r="C65530" s="22"/>
      <c r="D65530" s="22"/>
      <c r="E65530" s="22"/>
      <c r="F65530" s="23"/>
      <c r="G65530" s="24"/>
      <c r="H65530" s="25"/>
      <c r="I65530" s="24"/>
      <c r="J65530" s="25"/>
      <c r="K65530" s="23"/>
      <c r="L65530" s="24"/>
      <c r="M65530" s="25"/>
      <c r="N65530" s="23"/>
      <c r="O65530" s="24"/>
      <c r="P65530" s="25"/>
      <c r="Q65530" s="23"/>
      <c r="R65530" s="23"/>
      <c r="S65530" s="23"/>
      <c r="T65530" s="23"/>
      <c r="U65530" s="24"/>
      <c r="V65530" s="25"/>
      <c r="W65530" s="24"/>
      <c r="X65530" s="1"/>
    </row>
    <row r="65531" spans="1:24" ht="23.25">
      <c r="A65531" s="1"/>
      <c r="B65531" s="21"/>
      <c r="C65531" s="27"/>
      <c r="D65531" s="22"/>
      <c r="E65531" s="22"/>
      <c r="F65531" s="23"/>
      <c r="G65531" s="24"/>
      <c r="H65531" s="25"/>
      <c r="I65531" s="24"/>
      <c r="J65531" s="25"/>
      <c r="K65531" s="23"/>
      <c r="L65531" s="24"/>
      <c r="M65531" s="25"/>
      <c r="N65531" s="23"/>
      <c r="O65531" s="24"/>
      <c r="P65531" s="25"/>
      <c r="Q65531" s="23"/>
      <c r="R65531" s="23"/>
      <c r="S65531" s="23"/>
      <c r="T65531" s="23"/>
      <c r="U65531" s="24"/>
      <c r="V65531" s="25"/>
      <c r="W65531" s="24"/>
      <c r="X65531" s="1"/>
    </row>
    <row r="65532" spans="1:24" ht="23.25">
      <c r="A65532" s="1"/>
      <c r="B65532" s="21"/>
      <c r="C65532" s="27"/>
      <c r="D65532" s="22"/>
      <c r="E65532" s="22"/>
      <c r="F65532" s="23"/>
      <c r="G65532" s="24"/>
      <c r="H65532" s="25"/>
      <c r="I65532" s="24"/>
      <c r="J65532" s="25"/>
      <c r="K65532" s="23"/>
      <c r="L65532" s="24"/>
      <c r="M65532" s="25"/>
      <c r="N65532" s="23"/>
      <c r="O65532" s="24"/>
      <c r="P65532" s="25"/>
      <c r="Q65532" s="23"/>
      <c r="R65532" s="23"/>
      <c r="S65532" s="23"/>
      <c r="T65532" s="23"/>
      <c r="U65532" s="24"/>
      <c r="V65532" s="25"/>
      <c r="W65532" s="24"/>
      <c r="X65532" s="1"/>
    </row>
    <row r="65533" spans="1:24" ht="23.25">
      <c r="A65533" s="1"/>
      <c r="B65533" s="21"/>
      <c r="C65533" s="22"/>
      <c r="D65533" s="22"/>
      <c r="E65533" s="22"/>
      <c r="F65533" s="23"/>
      <c r="G65533" s="24"/>
      <c r="H65533" s="25"/>
      <c r="I65533" s="24"/>
      <c r="J65533" s="25"/>
      <c r="K65533" s="23"/>
      <c r="L65533" s="24"/>
      <c r="M65533" s="25"/>
      <c r="N65533" s="23"/>
      <c r="O65533" s="24"/>
      <c r="P65533" s="25"/>
      <c r="Q65533" s="23"/>
      <c r="R65533" s="23"/>
      <c r="S65533" s="23"/>
      <c r="T65533" s="23"/>
      <c r="U65533" s="24"/>
      <c r="V65533" s="25"/>
      <c r="W65533" s="24"/>
      <c r="X65533" s="1"/>
    </row>
    <row r="65534" spans="1:24" ht="23.25">
      <c r="A65534" s="1"/>
      <c r="B65534" s="28"/>
      <c r="C65534" s="29"/>
      <c r="D65534" s="29"/>
      <c r="E65534" s="29"/>
      <c r="F65534" s="30"/>
      <c r="G65534" s="31"/>
      <c r="H65534" s="32"/>
      <c r="I65534" s="31"/>
      <c r="J65534" s="32"/>
      <c r="K65534" s="30"/>
      <c r="L65534" s="31"/>
      <c r="M65534" s="32"/>
      <c r="N65534" s="30"/>
      <c r="O65534" s="31"/>
      <c r="P65534" s="32"/>
      <c r="Q65534" s="30"/>
      <c r="R65534" s="30"/>
      <c r="S65534" s="30"/>
      <c r="T65534" s="30"/>
      <c r="U65534" s="31"/>
      <c r="V65534" s="32"/>
      <c r="W65534" s="31"/>
      <c r="X65534" s="1"/>
    </row>
    <row r="65535" spans="1:24" ht="23.25">
      <c r="A65535" s="38" t="s">
        <v>17</v>
      </c>
      <c r="B65535" s="38"/>
      <c r="C65535" s="38"/>
      <c r="D65535" s="38"/>
      <c r="E65535" s="38"/>
      <c r="F65535" s="38"/>
      <c r="G65535" s="38"/>
      <c r="H65535" s="38"/>
      <c r="I65535" s="38"/>
      <c r="J65535" s="38"/>
      <c r="K65535" s="38"/>
      <c r="L65535" s="38"/>
      <c r="M65535" s="38"/>
      <c r="N65535" s="38"/>
      <c r="O65535" s="38"/>
      <c r="P65535" s="38"/>
      <c r="Q65535" s="38"/>
      <c r="R65535" s="38"/>
      <c r="S65535" s="38"/>
      <c r="T65535" s="38"/>
      <c r="U65535" s="38"/>
      <c r="V65535" s="38"/>
      <c r="W65535" s="38"/>
      <c r="X65535" s="38" t="s">
        <v>17</v>
      </c>
    </row>
  </sheetData>
  <printOptions horizontalCentered="1" verticalCentered="1"/>
  <pageMargins left="0.75" right="0.75" top="1" bottom="1" header="0" footer="0"/>
  <pageSetup horizontalDpi="600" verticalDpi="600" orientation="landscape" scale="22" r:id="rId3"/>
  <rowBreaks count="1" manualBreakCount="1">
    <brk id="8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2002-06-01T00:53:33Z</cp:lastPrinted>
  <dcterms:created xsi:type="dcterms:W3CDTF">2001-11-13T16:33:40Z</dcterms:created>
  <dcterms:modified xsi:type="dcterms:W3CDTF">2002-06-07T02:23:12Z</dcterms:modified>
  <cp:category/>
  <cp:version/>
  <cp:contentType/>
  <cp:contentStatus/>
</cp:coreProperties>
</file>