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525" activeTab="0"/>
  </bookViews>
  <sheets>
    <sheet name="Edo Ejer" sheetId="1" r:id="rId1"/>
  </sheets>
  <externalReferences>
    <externalReference r:id="rId4"/>
  </externalReferences>
  <definedNames>
    <definedName name="_xlnm.Print_Area" localSheetId="0">'Edo Ejer'!$C$2:$J$23</definedName>
  </definedNames>
  <calcPr fullCalcOnLoad="1"/>
</workbook>
</file>

<file path=xl/sharedStrings.xml><?xml version="1.0" encoding="utf-8"?>
<sst xmlns="http://schemas.openxmlformats.org/spreadsheetml/2006/main" count="22" uniqueCount="21">
  <si>
    <t>CUENTA DE LA HACIENDA PÚBLICA FEDERAL DE 2012</t>
  </si>
  <si>
    <t>(Miles de pesos con un decimal)</t>
  </si>
  <si>
    <t>TOTAL</t>
  </si>
  <si>
    <t>ENTIDADES DE CONTROL PRESUPUESTARIO DIRECTO</t>
  </si>
  <si>
    <t>ENTIDADES</t>
  </si>
  <si>
    <t>Petróleos Mexicanos</t>
  </si>
  <si>
    <t>Comisión Federal de Electricidad</t>
  </si>
  <si>
    <t>Instituto Mexicano del Seguro Social</t>
  </si>
  <si>
    <t>Instituto de Seguridad y Servicios Sociales de los Trabajadores del Estado</t>
  </si>
  <si>
    <t>SUMA</t>
  </si>
  <si>
    <t>ESTADO DEL EJERCICIO DEL PRESUPUESTO</t>
  </si>
  <si>
    <t>RECURSOS PROPIOS</t>
  </si>
  <si>
    <t>SUBSIDIOS Y APOYOS FISCALES</t>
  </si>
  <si>
    <t>TOTAL 3/</t>
  </si>
  <si>
    <r>
      <t>CORRIENTE</t>
    </r>
    <r>
      <rPr>
        <vertAlign val="superscript"/>
        <sz val="11"/>
        <color indexed="9"/>
        <rFont val="Arial"/>
        <family val="2"/>
      </rPr>
      <t xml:space="preserve"> 1/</t>
    </r>
  </si>
  <si>
    <r>
      <t>INVERSIÓN</t>
    </r>
    <r>
      <rPr>
        <vertAlign val="superscript"/>
        <sz val="11"/>
        <color indexed="9"/>
        <rFont val="Arial"/>
        <family val="2"/>
      </rPr>
      <t xml:space="preserve"> 2/</t>
    </r>
  </si>
  <si>
    <r>
      <t xml:space="preserve">CORRIENTE </t>
    </r>
    <r>
      <rPr>
        <vertAlign val="superscript"/>
        <sz val="11"/>
        <color indexed="9"/>
        <rFont val="Arial"/>
        <family val="2"/>
      </rPr>
      <t>1/</t>
    </r>
  </si>
  <si>
    <r>
      <t xml:space="preserve">INVERSIÓN </t>
    </r>
    <r>
      <rPr>
        <vertAlign val="superscript"/>
        <sz val="11"/>
        <color indexed="9"/>
        <rFont val="Arial"/>
        <family val="2"/>
      </rPr>
      <t>2/</t>
    </r>
  </si>
  <si>
    <t>1/ Incluye el rubro: Egresos por operaciones ajenas por cuenta de terceros.</t>
  </si>
  <si>
    <t>2/ Incluye el rubro: Egresos por operaciones ajenas recuperables.</t>
  </si>
  <si>
    <t>3/ Excluye los rubros: Enteros a Tesorería y Disponibilidad Final.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</si>
</sst>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vertAlign val="superscript"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37" fillId="0" borderId="10" xfId="46" applyNumberFormat="1" applyFont="1" applyBorder="1" applyAlignment="1">
      <alignment vertical="top"/>
    </xf>
    <xf numFmtId="164" fontId="0" fillId="0" borderId="10" xfId="46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164" fontId="0" fillId="0" borderId="0" xfId="46" applyNumberFormat="1" applyFont="1" applyAlignment="1">
      <alignment vertical="top"/>
    </xf>
    <xf numFmtId="0" fontId="37" fillId="0" borderId="12" xfId="0" applyFont="1" applyBorder="1" applyAlignment="1">
      <alignment horizontal="center" vertical="top"/>
    </xf>
    <xf numFmtId="164" fontId="0" fillId="0" borderId="0" xfId="0" applyNumberFormat="1" applyAlignment="1">
      <alignment vertical="top"/>
    </xf>
    <xf numFmtId="0" fontId="0" fillId="0" borderId="12" xfId="0" applyBorder="1" applyAlignment="1">
      <alignment vertical="top" wrapText="1"/>
    </xf>
    <xf numFmtId="43" fontId="0" fillId="0" borderId="0" xfId="46" applyFont="1" applyAlignment="1">
      <alignment vertical="top"/>
    </xf>
    <xf numFmtId="0" fontId="0" fillId="0" borderId="12" xfId="0" applyBorder="1" applyAlignment="1">
      <alignment horizontal="center" vertical="top"/>
    </xf>
    <xf numFmtId="164" fontId="37" fillId="0" borderId="0" xfId="46" applyNumberFormat="1" applyFont="1" applyAlignment="1">
      <alignment vertical="top"/>
    </xf>
    <xf numFmtId="164" fontId="0" fillId="0" borderId="12" xfId="46" applyNumberFormat="1" applyFont="1" applyBorder="1" applyAlignment="1">
      <alignment vertical="top"/>
    </xf>
    <xf numFmtId="164" fontId="0" fillId="0" borderId="10" xfId="46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38" fillId="0" borderId="0" xfId="0" applyFont="1" applyAlignment="1">
      <alignment horizontal="centerContinuous" vertical="top"/>
    </xf>
    <xf numFmtId="0" fontId="39" fillId="0" borderId="0" xfId="0" applyFont="1" applyAlignment="1">
      <alignment vertical="top"/>
    </xf>
    <xf numFmtId="0" fontId="40" fillId="33" borderId="12" xfId="0" applyFont="1" applyFill="1" applyBorder="1" applyAlignment="1">
      <alignment vertical="top"/>
    </xf>
    <xf numFmtId="0" fontId="40" fillId="33" borderId="13" xfId="0" applyFont="1" applyFill="1" applyBorder="1" applyAlignment="1">
      <alignment vertical="top"/>
    </xf>
    <xf numFmtId="0" fontId="40" fillId="33" borderId="14" xfId="0" applyFont="1" applyFill="1" applyBorder="1" applyAlignment="1">
      <alignment horizontal="center" vertical="top"/>
    </xf>
    <xf numFmtId="0" fontId="40" fillId="33" borderId="15" xfId="0" applyFont="1" applyFill="1" applyBorder="1" applyAlignment="1">
      <alignment horizontal="centerContinuous" vertical="top"/>
    </xf>
    <xf numFmtId="0" fontId="40" fillId="33" borderId="16" xfId="0" applyFont="1" applyFill="1" applyBorder="1" applyAlignment="1">
      <alignment horizontal="centerContinuous" vertical="top"/>
    </xf>
    <xf numFmtId="0" fontId="40" fillId="33" borderId="17" xfId="0" applyFont="1" applyFill="1" applyBorder="1" applyAlignment="1">
      <alignment horizontal="centerContinuous" vertical="top"/>
    </xf>
    <xf numFmtId="0" fontId="40" fillId="33" borderId="12" xfId="0" applyFont="1" applyFill="1" applyBorder="1" applyAlignment="1">
      <alignment horizontal="center" vertical="top"/>
    </xf>
    <xf numFmtId="0" fontId="40" fillId="33" borderId="18" xfId="0" applyFont="1" applyFill="1" applyBorder="1" applyAlignment="1">
      <alignment horizontal="centerContinuous" vertical="center"/>
    </xf>
    <xf numFmtId="0" fontId="40" fillId="33" borderId="14" xfId="0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ECD_Anexo%201(13.04.1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 y Egre Pptarios"/>
      <sheetName val="Edi Ingr Pptarios"/>
      <sheetName val="Edo Ejer"/>
      <sheetName val="Func ECD"/>
      <sheetName val="Edi Ingr Pptarios (2)"/>
      <sheetName val="Edo Egre Pptarios"/>
      <sheetName val="Pemex Ingresos"/>
      <sheetName val="Pemex egresos"/>
      <sheetName val="CFE Ingesos"/>
      <sheetName val="CFE Egresos"/>
      <sheetName val="IMSS  Ingresos"/>
      <sheetName val="IMSS Egresos"/>
      <sheetName val="ISSSTE Ingresos"/>
      <sheetName val="ISSSTE Egresos"/>
      <sheetName val="Hoja10"/>
    </sheetNames>
    <sheetDataSet>
      <sheetData sheetId="7">
        <row r="15">
          <cell r="G15">
            <v>153894686046</v>
          </cell>
          <cell r="H15">
            <v>0</v>
          </cell>
        </row>
        <row r="34">
          <cell r="G34">
            <v>311993287541</v>
          </cell>
          <cell r="H34">
            <v>0</v>
          </cell>
        </row>
        <row r="38">
          <cell r="G38">
            <v>0</v>
          </cell>
          <cell r="H38">
            <v>0</v>
          </cell>
        </row>
        <row r="41">
          <cell r="G41">
            <v>38396561216</v>
          </cell>
        </row>
        <row r="61">
          <cell r="G61">
            <v>-1765701765.0000033</v>
          </cell>
        </row>
        <row r="62">
          <cell r="G62">
            <v>-2044102909</v>
          </cell>
        </row>
      </sheetData>
      <sheetData sheetId="9">
        <row r="15">
          <cell r="H15">
            <v>271715503722</v>
          </cell>
          <cell r="I15">
            <v>11629634520</v>
          </cell>
        </row>
        <row r="34">
          <cell r="H34">
            <v>32879264815</v>
          </cell>
          <cell r="I34">
            <v>0</v>
          </cell>
        </row>
        <row r="42">
          <cell r="H42">
            <v>0</v>
          </cell>
          <cell r="I42">
            <v>0</v>
          </cell>
        </row>
        <row r="45">
          <cell r="H45">
            <v>9778500448</v>
          </cell>
        </row>
        <row r="60">
          <cell r="H60">
            <v>7075223971</v>
          </cell>
        </row>
        <row r="61">
          <cell r="H61">
            <v>1221277641</v>
          </cell>
        </row>
      </sheetData>
      <sheetData sheetId="11">
        <row r="15">
          <cell r="H15">
            <v>217236248106</v>
          </cell>
          <cell r="I15">
            <v>195621763227</v>
          </cell>
        </row>
        <row r="32">
          <cell r="H32">
            <v>7498028809</v>
          </cell>
          <cell r="I32">
            <v>0</v>
          </cell>
        </row>
        <row r="36">
          <cell r="H36">
            <v>0</v>
          </cell>
          <cell r="I36">
            <v>0</v>
          </cell>
        </row>
        <row r="44">
          <cell r="H44">
            <v>-5372185432</v>
          </cell>
        </row>
        <row r="45">
          <cell r="H45">
            <v>573647861</v>
          </cell>
        </row>
      </sheetData>
      <sheetData sheetId="13">
        <row r="15">
          <cell r="H15">
            <v>33481389510</v>
          </cell>
          <cell r="I15">
            <v>141289081534</v>
          </cell>
        </row>
        <row r="28">
          <cell r="H28">
            <v>846670742</v>
          </cell>
          <cell r="I28">
            <v>0</v>
          </cell>
        </row>
        <row r="33">
          <cell r="H33">
            <v>0</v>
          </cell>
          <cell r="I33">
            <v>0</v>
          </cell>
        </row>
        <row r="38">
          <cell r="H38">
            <v>-1408222477</v>
          </cell>
        </row>
        <row r="39">
          <cell r="H39">
            <v>1381326319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showGridLines="0" tabSelected="1" zoomScalePageLayoutView="0" workbookViewId="0" topLeftCell="A1">
      <selection activeCell="D27" sqref="D27:H34"/>
    </sheetView>
  </sheetViews>
  <sheetFormatPr defaultColWidth="11.421875" defaultRowHeight="15"/>
  <cols>
    <col min="1" max="2" width="1.7109375" style="2" customWidth="1"/>
    <col min="3" max="3" width="33.57421875" style="2" bestFit="1" customWidth="1"/>
    <col min="4" max="4" width="15.00390625" style="2" customWidth="1"/>
    <col min="5" max="5" width="15.421875" style="2" customWidth="1"/>
    <col min="6" max="6" width="16.140625" style="2" customWidth="1"/>
    <col min="7" max="7" width="14.57421875" style="2" customWidth="1"/>
    <col min="8" max="8" width="15.28125" style="2" customWidth="1"/>
    <col min="9" max="9" width="14.140625" style="2" bestFit="1" customWidth="1"/>
    <col min="10" max="10" width="15.7109375" style="2" bestFit="1" customWidth="1"/>
    <col min="11" max="11" width="11.421875" style="2" customWidth="1"/>
    <col min="12" max="12" width="16.8515625" style="15" bestFit="1" customWidth="1"/>
    <col min="13" max="13" width="14.140625" style="2" bestFit="1" customWidth="1"/>
    <col min="14" max="16384" width="11.421875" style="2" customWidth="1"/>
  </cols>
  <sheetData>
    <row r="2" spans="2:10" s="3" customFormat="1" ht="15">
      <c r="B2" s="1"/>
      <c r="C2" s="21" t="s">
        <v>0</v>
      </c>
      <c r="D2" s="1"/>
      <c r="E2" s="1"/>
      <c r="F2" s="1"/>
      <c r="G2" s="1"/>
      <c r="H2" s="1"/>
      <c r="I2" s="1"/>
      <c r="J2" s="1"/>
    </row>
    <row r="3" spans="2:10" s="3" customFormat="1" ht="15">
      <c r="B3" s="1"/>
      <c r="C3" s="21" t="s">
        <v>3</v>
      </c>
      <c r="D3" s="1"/>
      <c r="E3" s="1"/>
      <c r="F3" s="1"/>
      <c r="G3" s="1"/>
      <c r="H3" s="1"/>
      <c r="I3" s="1"/>
      <c r="J3" s="1"/>
    </row>
    <row r="4" spans="2:10" s="3" customFormat="1" ht="15">
      <c r="B4" s="1"/>
      <c r="C4" s="21" t="s">
        <v>10</v>
      </c>
      <c r="D4" s="1"/>
      <c r="E4" s="1"/>
      <c r="F4" s="1"/>
      <c r="G4" s="1"/>
      <c r="H4" s="1"/>
      <c r="I4" s="1"/>
      <c r="J4" s="1"/>
    </row>
    <row r="5" spans="2:10" s="3" customFormat="1" ht="15">
      <c r="B5" s="1"/>
      <c r="C5" s="21" t="s">
        <v>1</v>
      </c>
      <c r="D5" s="1"/>
      <c r="E5" s="1"/>
      <c r="F5" s="1"/>
      <c r="G5" s="1"/>
      <c r="H5" s="1"/>
      <c r="I5" s="1"/>
      <c r="J5" s="1"/>
    </row>
    <row r="6" spans="3:10" ht="16.5" customHeight="1">
      <c r="C6" s="25" t="s">
        <v>4</v>
      </c>
      <c r="D6" s="30" t="s">
        <v>11</v>
      </c>
      <c r="E6" s="26"/>
      <c r="F6" s="27"/>
      <c r="G6" s="30" t="s">
        <v>12</v>
      </c>
      <c r="H6" s="28"/>
      <c r="I6" s="27"/>
      <c r="J6" s="31" t="s">
        <v>2</v>
      </c>
    </row>
    <row r="7" spans="3:10" ht="15">
      <c r="C7" s="29"/>
      <c r="D7" s="34" t="s">
        <v>14</v>
      </c>
      <c r="E7" s="34" t="s">
        <v>15</v>
      </c>
      <c r="F7" s="34" t="s">
        <v>9</v>
      </c>
      <c r="G7" s="34" t="s">
        <v>16</v>
      </c>
      <c r="H7" s="34" t="s">
        <v>17</v>
      </c>
      <c r="I7" s="34" t="s">
        <v>9</v>
      </c>
      <c r="J7" s="32"/>
    </row>
    <row r="8" spans="3:10" ht="15">
      <c r="C8" s="23"/>
      <c r="D8" s="32"/>
      <c r="E8" s="32"/>
      <c r="F8" s="32"/>
      <c r="G8" s="32"/>
      <c r="H8" s="32"/>
      <c r="I8" s="32"/>
      <c r="J8" s="32"/>
    </row>
    <row r="9" spans="3:10" ht="15">
      <c r="C9" s="24"/>
      <c r="D9" s="33"/>
      <c r="E9" s="33"/>
      <c r="F9" s="33"/>
      <c r="G9" s="33"/>
      <c r="H9" s="33"/>
      <c r="I9" s="33"/>
      <c r="J9" s="33"/>
    </row>
    <row r="10" spans="3:10" ht="15">
      <c r="C10" s="7"/>
      <c r="D10" s="4"/>
      <c r="E10" s="4"/>
      <c r="F10" s="4"/>
      <c r="G10" s="4"/>
      <c r="H10" s="4"/>
      <c r="I10" s="16"/>
      <c r="J10" s="4"/>
    </row>
    <row r="11" spans="3:12" s="3" customFormat="1" ht="15">
      <c r="C11" s="12" t="s">
        <v>13</v>
      </c>
      <c r="D11" s="8">
        <f aca="true" t="shared" si="0" ref="D11:J11">+SUM(D13,D15,D17,D19)</f>
        <v>723032003.345</v>
      </c>
      <c r="E11" s="8">
        <f t="shared" si="0"/>
        <v>354349400.81900007</v>
      </c>
      <c r="F11" s="8">
        <f t="shared" si="0"/>
        <v>1077381404.164</v>
      </c>
      <c r="G11" s="8">
        <f t="shared" si="0"/>
        <v>348540479.281</v>
      </c>
      <c r="H11" s="8">
        <f t="shared" si="0"/>
        <v>0</v>
      </c>
      <c r="I11" s="8">
        <f t="shared" si="0"/>
        <v>348540479.281</v>
      </c>
      <c r="J11" s="8">
        <f t="shared" si="0"/>
        <v>1425921883.445</v>
      </c>
      <c r="L11" s="17"/>
    </row>
    <row r="12" spans="3:10" ht="15">
      <c r="C12" s="7"/>
      <c r="D12" s="5"/>
      <c r="E12" s="5"/>
      <c r="F12" s="5"/>
      <c r="G12" s="5"/>
      <c r="H12" s="5"/>
      <c r="I12" s="7"/>
      <c r="J12" s="5"/>
    </row>
    <row r="13" spans="3:13" ht="15">
      <c r="C13" s="7" t="s">
        <v>5</v>
      </c>
      <c r="D13" s="9">
        <f>+('[1]Pemex egresos'!G15+'[1]Pemex egresos'!G61+'[1]Pemex egresos'!G41)/1000</f>
        <v>190525545.497</v>
      </c>
      <c r="E13" s="9">
        <f>+('[1]Pemex egresos'!G34+'[1]Pemex egresos'!G38+'[1]Pemex egresos'!G62)/1000</f>
        <v>309949184.632</v>
      </c>
      <c r="F13" s="9">
        <f>+SUM(D13:E13)</f>
        <v>500474730.12900007</v>
      </c>
      <c r="G13" s="9">
        <f>+'[1]Pemex egresos'!H15/1000</f>
        <v>0</v>
      </c>
      <c r="H13" s="9">
        <f>+('[1]Pemex egresos'!H34+'[1]Pemex egresos'!H38)/1000</f>
        <v>0</v>
      </c>
      <c r="I13" s="18">
        <f>+SUM(G13:H13)</f>
        <v>0</v>
      </c>
      <c r="J13" s="19">
        <f>+SUM(F13,I13)</f>
        <v>500474730.12900007</v>
      </c>
      <c r="M13" s="11"/>
    </row>
    <row r="14" spans="3:13" ht="15">
      <c r="C14" s="7"/>
      <c r="D14" s="9"/>
      <c r="E14" s="9"/>
      <c r="F14" s="9"/>
      <c r="G14" s="9"/>
      <c r="H14" s="9"/>
      <c r="I14" s="18"/>
      <c r="J14" s="19"/>
      <c r="M14" s="11"/>
    </row>
    <row r="15" spans="3:13" ht="15">
      <c r="C15" s="7" t="s">
        <v>6</v>
      </c>
      <c r="D15" s="9">
        <f>+('[1]CFE Egresos'!H15+'[1]CFE Egresos'!H60+'[1]CFE Egresos'!H45)/1000</f>
        <v>288569228.141</v>
      </c>
      <c r="E15" s="9">
        <f>+('[1]CFE Egresos'!H34+'[1]CFE Egresos'!H42+'[1]CFE Egresos'!H61)/1000</f>
        <v>34100542.456</v>
      </c>
      <c r="F15" s="9">
        <f>+SUM(D15:E15)</f>
        <v>322669770.597</v>
      </c>
      <c r="G15" s="9">
        <f>+'[1]CFE Egresos'!I15/1000</f>
        <v>11629634.52</v>
      </c>
      <c r="H15" s="9">
        <f>+('[1]CFE Egresos'!I34+'[1]CFE Egresos'!I42)/1000</f>
        <v>0</v>
      </c>
      <c r="I15" s="18">
        <f>+SUM(G15:H15)</f>
        <v>11629634.52</v>
      </c>
      <c r="J15" s="19">
        <f>+SUM(F15,I15)</f>
        <v>334299405.117</v>
      </c>
      <c r="M15" s="11"/>
    </row>
    <row r="16" spans="3:13" ht="15">
      <c r="C16" s="7"/>
      <c r="D16" s="9"/>
      <c r="E16" s="9"/>
      <c r="F16" s="9"/>
      <c r="G16" s="9"/>
      <c r="H16" s="9"/>
      <c r="I16" s="18"/>
      <c r="J16" s="19"/>
      <c r="M16" s="11"/>
    </row>
    <row r="17" spans="3:13" ht="15">
      <c r="C17" s="7" t="s">
        <v>7</v>
      </c>
      <c r="D17" s="9">
        <f>+('[1]IMSS Egresos'!H15+'[1]IMSS Egresos'!H44)/1000</f>
        <v>211864062.674</v>
      </c>
      <c r="E17" s="9">
        <f>+('[1]IMSS Egresos'!H32+'[1]IMSS Egresos'!H36+'[1]IMSS Egresos'!H45)/1000</f>
        <v>8071676.67</v>
      </c>
      <c r="F17" s="9">
        <f>+SUM(D17:E17)</f>
        <v>219935739.34399998</v>
      </c>
      <c r="G17" s="9">
        <f>+'[1]IMSS Egresos'!I15/1000</f>
        <v>195621763.227</v>
      </c>
      <c r="H17" s="9">
        <f>+('[1]IMSS Egresos'!I32+'[1]IMSS Egresos'!I36)/1000</f>
        <v>0</v>
      </c>
      <c r="I17" s="18">
        <f>+SUM(G17:H17)</f>
        <v>195621763.227</v>
      </c>
      <c r="J17" s="19">
        <f>+SUM(F17,I17)</f>
        <v>415557502.571</v>
      </c>
      <c r="M17" s="11"/>
    </row>
    <row r="18" spans="3:13" ht="15">
      <c r="C18" s="7"/>
      <c r="D18" s="9"/>
      <c r="E18" s="9"/>
      <c r="F18" s="9"/>
      <c r="G18" s="9"/>
      <c r="H18" s="9"/>
      <c r="I18" s="18"/>
      <c r="J18" s="19"/>
      <c r="M18" s="11"/>
    </row>
    <row r="19" spans="3:13" ht="45">
      <c r="C19" s="14" t="s">
        <v>8</v>
      </c>
      <c r="D19" s="9">
        <f>+('[1]ISSSTE Egresos'!H15+'[1]ISSSTE Egresos'!H38)/1000</f>
        <v>32073167.033</v>
      </c>
      <c r="E19" s="9">
        <f>+('[1]ISSSTE Egresos'!H28+'[1]ISSSTE Egresos'!H33+'[1]ISSSTE Egresos'!H39)/1000</f>
        <v>2227997.061</v>
      </c>
      <c r="F19" s="9">
        <f>+SUM(D19:E19)</f>
        <v>34301164.094</v>
      </c>
      <c r="G19" s="9">
        <f>+'[1]ISSSTE Egresos'!I15/1000</f>
        <v>141289081.534</v>
      </c>
      <c r="H19" s="9">
        <f>+('[1]ISSSTE Egresos'!I28+'[1]ISSSTE Egresos'!I33)/1000</f>
        <v>0</v>
      </c>
      <c r="I19" s="18">
        <f>+SUM(G19:H19)</f>
        <v>141289081.534</v>
      </c>
      <c r="J19" s="19">
        <f>+SUM(F19,I19)</f>
        <v>175590245.62800002</v>
      </c>
      <c r="M19" s="11"/>
    </row>
    <row r="20" spans="3:10" ht="15">
      <c r="C20" s="10"/>
      <c r="D20" s="6"/>
      <c r="E20" s="6"/>
      <c r="F20" s="6"/>
      <c r="G20" s="6"/>
      <c r="H20" s="6"/>
      <c r="I20" s="10"/>
      <c r="J20" s="20"/>
    </row>
    <row r="21" ht="15">
      <c r="C21" s="22" t="s">
        <v>18</v>
      </c>
    </row>
    <row r="22" ht="15">
      <c r="C22" s="22" t="s">
        <v>19</v>
      </c>
    </row>
    <row r="23" ht="15">
      <c r="C23" s="22" t="s">
        <v>20</v>
      </c>
    </row>
    <row r="28" spans="4:8" ht="15">
      <c r="D28" s="13"/>
      <c r="G28" s="13"/>
      <c r="H28" s="13"/>
    </row>
    <row r="29" spans="4:8" ht="15">
      <c r="D29" s="13"/>
      <c r="G29" s="13"/>
      <c r="H29" s="13"/>
    </row>
    <row r="30" spans="4:8" ht="15">
      <c r="D30" s="13"/>
      <c r="G30" s="13"/>
      <c r="H30" s="13"/>
    </row>
    <row r="32" spans="4:8" ht="15">
      <c r="D32" s="13"/>
      <c r="G32" s="13"/>
      <c r="H32" s="13"/>
    </row>
    <row r="34" spans="4:8" ht="15">
      <c r="D34" s="13"/>
      <c r="G34" s="13"/>
      <c r="H34" s="13"/>
    </row>
  </sheetData>
  <sheetProtection/>
  <mergeCells count="7">
    <mergeCell ref="J6:J9"/>
    <mergeCell ref="D7:D9"/>
    <mergeCell ref="E7:E9"/>
    <mergeCell ref="F7:F9"/>
    <mergeCell ref="G7:G9"/>
    <mergeCell ref="H7:H9"/>
    <mergeCell ref="I7:I9"/>
  </mergeCells>
  <printOptions horizontalCentered="1"/>
  <pageMargins left="0.5905511811023623" right="0.5905511811023623" top="1.299212598425197" bottom="0.9055118110236221" header="0.31496062992125984" footer="0.31496062992125984"/>
  <pageSetup fitToHeight="1" fitToWidth="1" horizontalDpi="600" verticalDpi="600" orientation="landscape" paperSize="11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mario_peredo</dc:creator>
  <cp:keywords/>
  <dc:description/>
  <cp:lastModifiedBy>Alejandro Rebollar Delgado</cp:lastModifiedBy>
  <cp:lastPrinted>2013-04-23T00:25:52Z</cp:lastPrinted>
  <dcterms:created xsi:type="dcterms:W3CDTF">2013-04-14T01:23:53Z</dcterms:created>
  <dcterms:modified xsi:type="dcterms:W3CDTF">2013-04-25T18:32:40Z</dcterms:modified>
  <cp:category/>
  <cp:version/>
  <cp:contentType/>
  <cp:contentStatus/>
</cp:coreProperties>
</file>