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75" yWindow="65521" windowWidth="8040" windowHeight="8850" activeTab="0"/>
  </bookViews>
  <sheets>
    <sheet name="Formato en Blanco" sheetId="1" r:id="rId1"/>
  </sheets>
  <definedNames>
    <definedName name="_xlnm.Print_Area" localSheetId="0">'Formato en Blanco'!$A$1:$K$99</definedName>
    <definedName name="FORM" localSheetId="0">'Formato en Blanco'!$A$65469:$K$65536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P01P10</t>
        </r>
      </text>
    </comment>
  </commentList>
</comments>
</file>

<file path=xl/sharedStrings.xml><?xml version="1.0" encoding="utf-8"?>
<sst xmlns="http://schemas.openxmlformats.org/spreadsheetml/2006/main" count="99" uniqueCount="66">
  <si>
    <t>CONCEPTOS</t>
  </si>
  <si>
    <t>MODIFICACIONES</t>
  </si>
  <si>
    <t>APORTACIONES</t>
  </si>
  <si>
    <t>T O T A L E S</t>
  </si>
  <si>
    <t>ORIGINAL</t>
  </si>
  <si>
    <t>AUMENTOS</t>
  </si>
  <si>
    <t>DISMINUCIONES</t>
  </si>
  <si>
    <t>Y</t>
  </si>
  <si>
    <t>SUBSIDIOS</t>
  </si>
  <si>
    <t>*</t>
  </si>
  <si>
    <t>A  S  I  G  N  A  C  I  Ó  N    D  E  L    P  R  E  S  U  P  U  E  S  T  O</t>
  </si>
  <si>
    <t>PRESUPUESTO EJERCIDO</t>
  </si>
  <si>
    <t>RECURSOS</t>
  </si>
  <si>
    <t>PROPIOS</t>
  </si>
  <si>
    <t>DEFINITIVO</t>
  </si>
  <si>
    <t>(Pesos)</t>
  </si>
  <si>
    <t>ENTIDADES DE CONTROL PRESUPUESTARIO DIRECTO</t>
  </si>
  <si>
    <t xml:space="preserve">DETALLE DEL PRESUPUESTO DE EGRESOS </t>
  </si>
  <si>
    <t>Y APOYOS</t>
  </si>
  <si>
    <t>FISCALES</t>
  </si>
  <si>
    <t>APROBADO</t>
  </si>
  <si>
    <t>PAGADO</t>
  </si>
  <si>
    <t>TOTAL DE RECURSOS</t>
  </si>
  <si>
    <t>CUENTA DE LA HACIENDA PÚBLICA FEDERAL DE 2012</t>
  </si>
  <si>
    <t xml:space="preserve">  GASTO CORRIENTE</t>
  </si>
  <si>
    <t xml:space="preserve">    SERVICIOS PERSONALES</t>
  </si>
  <si>
    <t xml:space="preserve">      SUELDOS Y SALARIOS</t>
  </si>
  <si>
    <t xml:space="preserve">      GASTOS DE PREVISIÓN SOCIAL</t>
  </si>
  <si>
    <t xml:space="preserve">      OTROS</t>
  </si>
  <si>
    <t xml:space="preserve">    DE OPERACIÓN</t>
  </si>
  <si>
    <t xml:space="preserve">      ADQUISICIÓN DE ENERGÍA</t>
  </si>
  <si>
    <t xml:space="preserve">      FLETES</t>
  </si>
  <si>
    <t xml:space="preserve">      SEGUROS</t>
  </si>
  <si>
    <t xml:space="preserve">    PENSIONES Y JUBILACIONES</t>
  </si>
  <si>
    <t xml:space="preserve">    OTRAS EROGACIONES</t>
  </si>
  <si>
    <t xml:space="preserve">    OPERACIONES INTERORGANISMOS</t>
  </si>
  <si>
    <t xml:space="preserve">      COMPRAS DE MATERIAS PRIMAS</t>
  </si>
  <si>
    <t xml:space="preserve">      SERVICIOS CORPORATIVOS</t>
  </si>
  <si>
    <t xml:space="preserve">      SERVICIOS INTERORGANISMOS</t>
  </si>
  <si>
    <t xml:space="preserve">  INVERSIÓN FÍSICA</t>
  </si>
  <si>
    <t xml:space="preserve">    BIENES MUEBLES E INMUEBLES</t>
  </si>
  <si>
    <t xml:space="preserve">    OBRA PÚBLICA</t>
  </si>
  <si>
    <t xml:space="preserve">  INVERSIÓN FINANCIERA</t>
  </si>
  <si>
    <t xml:space="preserve">    OTORGAMIENTO DE CRÉDITO</t>
  </si>
  <si>
    <t xml:space="preserve">    ADQUISISICIÓN DE VALORES</t>
  </si>
  <si>
    <t xml:space="preserve">  COSTO FINANCIERO NETO</t>
  </si>
  <si>
    <t xml:space="preserve">    COSTO FINANCIERO BRUTO</t>
  </si>
  <si>
    <t xml:space="preserve">      INTERNOS</t>
  </si>
  <si>
    <t xml:space="preserve">        INTERESES</t>
  </si>
  <si>
    <t xml:space="preserve">        OTROS</t>
  </si>
  <si>
    <t xml:space="preserve">      EXTERNOS</t>
  </si>
  <si>
    <t xml:space="preserve">    INGRESOS POR INTERESES</t>
  </si>
  <si>
    <t xml:space="preserve">  EGRESOS POR OPERACIONES AJENAS</t>
  </si>
  <si>
    <t xml:space="preserve">    POR CUENTA DE TERCEROS</t>
  </si>
  <si>
    <t xml:space="preserve">    EROGACIONES RECUPERABLES</t>
  </si>
  <si>
    <t xml:space="preserve">  SUMA DE EGRESOS DEL AÑO</t>
  </si>
  <si>
    <t xml:space="preserve">    ORDINARIOS</t>
  </si>
  <si>
    <t xml:space="preserve">    EXTRAORDINARIOS</t>
  </si>
  <si>
    <t xml:space="preserve">  DISPONIBILIDAD FINAL</t>
  </si>
  <si>
    <t>T O T A L</t>
  </si>
  <si>
    <t xml:space="preserve">      CONSERVACIÓN Y MANTENIMIENTO CON TERCEROS</t>
  </si>
  <si>
    <t xml:space="preserve">      SERVICIOS TÉCNICOS PAGADOS A TERCEROS</t>
  </si>
  <si>
    <t xml:space="preserve">  ENTEROS A LA TESORERÍA DE LA  FEDERACIÓN</t>
  </si>
  <si>
    <t>T4I PEMEX CORPORATIVO</t>
  </si>
  <si>
    <t>REVALUACIÓN POR TIPO DE CAMBIO</t>
  </si>
  <si>
    <t>P R E S U P U E S T O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</si>
</sst>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#,##0_);\(#,##0\)"/>
    <numFmt numFmtId="192" formatCode="[$€-2]\ #,##0.00_);[Red]\([$€-2]\ #,##0.00\)"/>
  </numFmts>
  <fonts count="4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2"/>
    </font>
    <font>
      <b/>
      <sz val="1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8"/>
      <color indexed="12"/>
      <name val="Arial"/>
      <family val="2"/>
    </font>
    <font>
      <u val="single"/>
      <sz val="1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8"/>
      <color theme="10"/>
      <name val="Arial"/>
      <family val="2"/>
    </font>
    <font>
      <u val="single"/>
      <sz val="1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87" fontId="0" fillId="0" borderId="0" xfId="0" applyNumberFormat="1" applyFont="1" applyFill="1" applyAlignment="1">
      <alignment horizontal="centerContinuous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91" fontId="0" fillId="0" borderId="17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19" xfId="0" applyNumberFormat="1" applyFont="1" applyFill="1" applyBorder="1" applyAlignment="1">
      <alignment vertical="center"/>
    </xf>
    <xf numFmtId="191" fontId="0" fillId="0" borderId="2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centerContinuous" vertical="center"/>
    </xf>
    <xf numFmtId="0" fontId="44" fillId="34" borderId="18" xfId="0" applyFont="1" applyFill="1" applyBorder="1" applyAlignment="1">
      <alignment horizontal="centerContinuous" vertical="center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Continuous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Continuous" vertical="center"/>
    </xf>
    <xf numFmtId="191" fontId="0" fillId="0" borderId="0" xfId="0" applyNumberFormat="1" applyFill="1" applyAlignment="1">
      <alignment horizontal="centerContinuous" vertical="center"/>
    </xf>
    <xf numFmtId="191" fontId="4" fillId="0" borderId="17" xfId="0" applyNumberFormat="1" applyFont="1" applyFill="1" applyBorder="1" applyAlignment="1">
      <alignment vertical="center"/>
    </xf>
    <xf numFmtId="191" fontId="0" fillId="0" borderId="17" xfId="0" applyNumberFormat="1" applyFont="1" applyFill="1" applyBorder="1" applyAlignment="1">
      <alignment vertical="center"/>
    </xf>
    <xf numFmtId="49" fontId="1" fillId="35" borderId="0" xfId="0" applyNumberFormat="1" applyFont="1" applyFill="1" applyBorder="1" applyAlignment="1">
      <alignment horizontal="left" vertical="center"/>
    </xf>
    <xf numFmtId="191" fontId="0" fillId="35" borderId="17" xfId="0" applyNumberFormat="1" applyFont="1" applyFill="1" applyBorder="1" applyAlignment="1">
      <alignment vertical="center"/>
    </xf>
    <xf numFmtId="191" fontId="0" fillId="35" borderId="18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20"/>
  <sheetViews>
    <sheetView showGridLines="0" showZeros="0" tabSelected="1" showOutlineSymbols="0" zoomScale="55" zoomScaleNormal="5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0" defaultRowHeight="23.25"/>
  <cols>
    <col min="1" max="1" width="0.453125" style="0" customWidth="1"/>
    <col min="2" max="2" width="0.30078125" style="0" customWidth="1"/>
    <col min="3" max="3" width="53.69140625" style="0" customWidth="1"/>
    <col min="4" max="10" width="16.69140625" style="0" customWidth="1"/>
    <col min="11" max="11" width="0.84375" style="0" customWidth="1"/>
    <col min="12" max="16384" width="0" style="0" hidden="1" customWidth="1"/>
  </cols>
  <sheetData>
    <row r="1" spans="1:11" ht="23.25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ht="23.25">
      <c r="A2" s="1"/>
      <c r="B2" s="4" t="s">
        <v>23</v>
      </c>
      <c r="C2" s="2"/>
      <c r="D2" s="2"/>
      <c r="E2" s="2"/>
      <c r="F2" s="2"/>
      <c r="G2" s="2"/>
      <c r="H2" s="2"/>
      <c r="I2" s="2"/>
      <c r="J2" s="2"/>
      <c r="K2" s="1"/>
    </row>
    <row r="3" spans="1:11" ht="23.25">
      <c r="A3" s="1"/>
      <c r="B3" s="2" t="s">
        <v>16</v>
      </c>
      <c r="C3" s="2"/>
      <c r="D3" s="2"/>
      <c r="E3" s="2"/>
      <c r="F3" s="2"/>
      <c r="G3" s="2"/>
      <c r="H3" s="2"/>
      <c r="I3" s="42"/>
      <c r="J3" s="2"/>
      <c r="K3" s="1"/>
    </row>
    <row r="4" spans="1:11" ht="23.25">
      <c r="A4" s="1"/>
      <c r="B4" s="2" t="s">
        <v>17</v>
      </c>
      <c r="C4" s="2"/>
      <c r="D4" s="2"/>
      <c r="E4" s="2"/>
      <c r="F4" s="2"/>
      <c r="G4" s="2"/>
      <c r="H4" s="42"/>
      <c r="I4" s="2"/>
      <c r="J4" s="2"/>
      <c r="K4" s="1"/>
    </row>
    <row r="5" spans="1:11" ht="23.25">
      <c r="A5" s="1"/>
      <c r="B5" s="29" t="s">
        <v>63</v>
      </c>
      <c r="C5" s="2"/>
      <c r="D5" s="2"/>
      <c r="E5" s="2"/>
      <c r="F5" s="2"/>
      <c r="G5" s="2"/>
      <c r="H5" s="42"/>
      <c r="I5" s="42"/>
      <c r="J5" s="2"/>
      <c r="K5" s="1"/>
    </row>
    <row r="6" spans="1:11" ht="23.25">
      <c r="A6" s="1"/>
      <c r="B6" s="2" t="s">
        <v>15</v>
      </c>
      <c r="C6" s="2"/>
      <c r="D6" s="2"/>
      <c r="E6" s="2"/>
      <c r="F6" s="2"/>
      <c r="G6" s="2"/>
      <c r="H6" s="2"/>
      <c r="I6" s="2"/>
      <c r="J6" s="2"/>
      <c r="K6" s="1"/>
    </row>
    <row r="7" spans="1:11" ht="23.25">
      <c r="A7" s="1"/>
      <c r="B7" s="1"/>
      <c r="C7" s="1"/>
      <c r="D7" s="1"/>
      <c r="E7" s="1"/>
      <c r="F7" s="1"/>
      <c r="G7" s="1"/>
      <c r="H7" s="1"/>
      <c r="I7" s="1"/>
      <c r="J7" s="3"/>
      <c r="K7" s="1"/>
    </row>
    <row r="8" spans="1:11" ht="23.25" customHeight="1">
      <c r="A8" s="1"/>
      <c r="B8" s="26"/>
      <c r="C8" s="34"/>
      <c r="D8" s="56" t="s">
        <v>10</v>
      </c>
      <c r="E8" s="57"/>
      <c r="F8" s="57"/>
      <c r="G8" s="58"/>
      <c r="H8" s="57" t="s">
        <v>65</v>
      </c>
      <c r="I8" s="57"/>
      <c r="J8" s="58"/>
      <c r="K8" s="1"/>
    </row>
    <row r="9" spans="1:11" ht="23.25">
      <c r="A9" s="1"/>
      <c r="B9" s="27"/>
      <c r="C9" s="35"/>
      <c r="D9" s="36"/>
      <c r="E9" s="48" t="s">
        <v>1</v>
      </c>
      <c r="F9" s="49"/>
      <c r="G9" s="50"/>
      <c r="H9" s="56" t="s">
        <v>21</v>
      </c>
      <c r="I9" s="57"/>
      <c r="J9" s="58"/>
      <c r="K9" s="1"/>
    </row>
    <row r="10" spans="1:11" ht="23.25">
      <c r="A10" s="1"/>
      <c r="B10" s="41" t="s">
        <v>0</v>
      </c>
      <c r="C10" s="35"/>
      <c r="D10" s="37"/>
      <c r="E10" s="51"/>
      <c r="F10" s="52"/>
      <c r="G10" s="53"/>
      <c r="H10" s="37" t="s">
        <v>12</v>
      </c>
      <c r="I10" s="37" t="s">
        <v>8</v>
      </c>
      <c r="J10" s="37"/>
      <c r="K10" s="1"/>
    </row>
    <row r="11" spans="1:11" ht="23.25">
      <c r="A11" s="1"/>
      <c r="B11" s="27"/>
      <c r="C11" s="35"/>
      <c r="D11" s="37" t="s">
        <v>20</v>
      </c>
      <c r="E11" s="54" t="s">
        <v>5</v>
      </c>
      <c r="F11" s="54" t="s">
        <v>6</v>
      </c>
      <c r="G11" s="54" t="s">
        <v>14</v>
      </c>
      <c r="H11" s="37" t="s">
        <v>13</v>
      </c>
      <c r="I11" s="37" t="s">
        <v>18</v>
      </c>
      <c r="J11" s="37" t="s">
        <v>59</v>
      </c>
      <c r="K11" s="1"/>
    </row>
    <row r="12" spans="1:11" ht="23.25">
      <c r="A12" s="1"/>
      <c r="B12" s="28"/>
      <c r="C12" s="38"/>
      <c r="D12" s="39"/>
      <c r="E12" s="55"/>
      <c r="F12" s="55"/>
      <c r="G12" s="55"/>
      <c r="H12" s="39"/>
      <c r="I12" s="39" t="s">
        <v>19</v>
      </c>
      <c r="J12" s="39"/>
      <c r="K12" s="1"/>
    </row>
    <row r="13" spans="1:11" ht="23.25">
      <c r="A13" s="1"/>
      <c r="B13" s="5"/>
      <c r="C13" s="9"/>
      <c r="D13" s="11"/>
      <c r="E13" s="11"/>
      <c r="F13" s="11"/>
      <c r="G13" s="11"/>
      <c r="H13" s="11"/>
      <c r="I13" s="11"/>
      <c r="J13" s="12"/>
      <c r="K13" s="1"/>
    </row>
    <row r="14" spans="1:11" ht="24">
      <c r="A14" s="1"/>
      <c r="B14" s="6"/>
      <c r="C14" s="32" t="s">
        <v>22</v>
      </c>
      <c r="D14" s="43">
        <f>+D62+D67-D66</f>
        <v>331770402642</v>
      </c>
      <c r="E14" s="43">
        <f>+E62+E67-E66</f>
        <v>98024674997</v>
      </c>
      <c r="F14" s="43">
        <f>+F62+F67-F66</f>
        <v>-7359171185</v>
      </c>
      <c r="G14" s="43">
        <f>+G62+G67-G66</f>
        <v>437154248824</v>
      </c>
      <c r="H14" s="43">
        <f>+H62+H67-H66</f>
        <v>772964036284</v>
      </c>
      <c r="I14" s="43">
        <f>+I62+I66</f>
        <v>0</v>
      </c>
      <c r="J14" s="43">
        <f>+H14+I14</f>
        <v>772964036284</v>
      </c>
      <c r="K14" s="1"/>
    </row>
    <row r="15" spans="1:11" ht="24">
      <c r="A15" s="1"/>
      <c r="B15" s="6"/>
      <c r="C15" s="33" t="s">
        <v>24</v>
      </c>
      <c r="D15" s="43">
        <f aca="true" t="shared" si="0" ref="D15:I15">+D16+D20+D27+D28+D29</f>
        <v>230928918726</v>
      </c>
      <c r="E15" s="43">
        <f t="shared" si="0"/>
        <v>60138082119</v>
      </c>
      <c r="F15" s="43">
        <f t="shared" si="0"/>
        <v>584357608</v>
      </c>
      <c r="G15" s="43">
        <f t="shared" si="0"/>
        <v>290482643237</v>
      </c>
      <c r="H15" s="43">
        <f t="shared" si="0"/>
        <v>620618623768</v>
      </c>
      <c r="I15" s="43">
        <f t="shared" si="0"/>
        <v>0</v>
      </c>
      <c r="J15" s="43">
        <f aca="true" t="shared" si="1" ref="J15:J49">+H15+I15</f>
        <v>620618623768</v>
      </c>
      <c r="K15" s="1"/>
    </row>
    <row r="16" spans="1:11" ht="24">
      <c r="A16" s="1"/>
      <c r="B16" s="6"/>
      <c r="C16" s="33" t="s">
        <v>25</v>
      </c>
      <c r="D16" s="43">
        <f aca="true" t="shared" si="2" ref="D16:I16">SUM(D17:D19)</f>
        <v>18075057653</v>
      </c>
      <c r="E16" s="43">
        <f t="shared" si="2"/>
        <v>133319021</v>
      </c>
      <c r="F16" s="43">
        <f t="shared" si="2"/>
        <v>575417440</v>
      </c>
      <c r="G16" s="43">
        <f t="shared" si="2"/>
        <v>17632959234</v>
      </c>
      <c r="H16" s="43">
        <f t="shared" si="2"/>
        <v>17642190937</v>
      </c>
      <c r="I16" s="43">
        <f t="shared" si="2"/>
        <v>0</v>
      </c>
      <c r="J16" s="43">
        <f t="shared" si="1"/>
        <v>17642190937</v>
      </c>
      <c r="K16" s="1"/>
    </row>
    <row r="17" spans="1:11" ht="23.25">
      <c r="A17" s="1"/>
      <c r="B17" s="6"/>
      <c r="C17" s="30" t="s">
        <v>26</v>
      </c>
      <c r="D17" s="13">
        <v>9783053883</v>
      </c>
      <c r="E17" s="13"/>
      <c r="F17" s="13">
        <f>+D17-G17</f>
        <v>575417440</v>
      </c>
      <c r="G17" s="13">
        <v>9207636443</v>
      </c>
      <c r="H17" s="13">
        <v>9571953266</v>
      </c>
      <c r="I17" s="13"/>
      <c r="J17" s="14">
        <f t="shared" si="1"/>
        <v>9571953266</v>
      </c>
      <c r="K17" s="1"/>
    </row>
    <row r="18" spans="1:11" ht="23.25">
      <c r="A18" s="1"/>
      <c r="B18" s="6"/>
      <c r="C18" s="30" t="s">
        <v>27</v>
      </c>
      <c r="D18" s="13">
        <v>3574619126</v>
      </c>
      <c r="E18" s="13">
        <f>+G18-D18</f>
        <v>131434980</v>
      </c>
      <c r="F18" s="13"/>
      <c r="G18" s="13">
        <v>3706054106</v>
      </c>
      <c r="H18" s="13">
        <v>3481262980</v>
      </c>
      <c r="I18" s="13"/>
      <c r="J18" s="14">
        <f t="shared" si="1"/>
        <v>3481262980</v>
      </c>
      <c r="K18" s="1"/>
    </row>
    <row r="19" spans="1:11" ht="23.25">
      <c r="A19" s="1"/>
      <c r="B19" s="6"/>
      <c r="C19" s="30" t="s">
        <v>28</v>
      </c>
      <c r="D19" s="13">
        <v>4717384644</v>
      </c>
      <c r="E19" s="13">
        <f>+G19-D19</f>
        <v>1884041</v>
      </c>
      <c r="F19" s="13"/>
      <c r="G19" s="13">
        <v>4719268685</v>
      </c>
      <c r="H19" s="13">
        <v>4588974691</v>
      </c>
      <c r="I19" s="13"/>
      <c r="J19" s="14">
        <f t="shared" si="1"/>
        <v>4588974691</v>
      </c>
      <c r="K19" s="1"/>
    </row>
    <row r="20" spans="1:11" ht="24">
      <c r="A20" s="1"/>
      <c r="B20" s="6"/>
      <c r="C20" s="33" t="s">
        <v>29</v>
      </c>
      <c r="D20" s="43">
        <f>SUM(D21:D26)</f>
        <v>5238387394</v>
      </c>
      <c r="E20" s="43">
        <f>SUM(E22:E26)</f>
        <v>3378818247</v>
      </c>
      <c r="F20" s="43">
        <f>SUM(F22:F26)</f>
        <v>8940168</v>
      </c>
      <c r="G20" s="43">
        <f>SUM(G21:G26)</f>
        <v>8608265473</v>
      </c>
      <c r="H20" s="43">
        <f>SUM(H22:H26)</f>
        <v>8441521737</v>
      </c>
      <c r="I20" s="43">
        <f>SUM(I22:I26)</f>
        <v>0</v>
      </c>
      <c r="J20" s="43">
        <f t="shared" si="1"/>
        <v>8441521737</v>
      </c>
      <c r="K20" s="1"/>
    </row>
    <row r="21" spans="1:11" ht="23.25">
      <c r="A21" s="1"/>
      <c r="B21" s="6"/>
      <c r="C21" s="30" t="s">
        <v>30</v>
      </c>
      <c r="D21" s="13"/>
      <c r="E21" s="13"/>
      <c r="F21" s="13"/>
      <c r="G21" s="13"/>
      <c r="H21" s="13"/>
      <c r="I21" s="13"/>
      <c r="J21" s="14">
        <f t="shared" si="1"/>
        <v>0</v>
      </c>
      <c r="K21" s="1"/>
    </row>
    <row r="22" spans="1:11" ht="23.25">
      <c r="A22" s="1"/>
      <c r="B22" s="6"/>
      <c r="C22" s="30" t="s">
        <v>31</v>
      </c>
      <c r="D22" s="13">
        <v>6631300</v>
      </c>
      <c r="E22" s="13">
        <f aca="true" t="shared" si="3" ref="E22:E36">+G22-D22</f>
        <v>14863846</v>
      </c>
      <c r="F22" s="13"/>
      <c r="G22" s="13">
        <v>21495146</v>
      </c>
      <c r="H22" s="13">
        <v>21934304</v>
      </c>
      <c r="I22" s="13"/>
      <c r="J22" s="14">
        <f t="shared" si="1"/>
        <v>21934304</v>
      </c>
      <c r="K22" s="1"/>
    </row>
    <row r="23" spans="1:11" ht="23.25">
      <c r="A23" s="1"/>
      <c r="B23" s="6"/>
      <c r="C23" s="30" t="s">
        <v>60</v>
      </c>
      <c r="D23" s="13">
        <v>557263151</v>
      </c>
      <c r="E23" s="13"/>
      <c r="F23" s="13">
        <f>+D23-G23</f>
        <v>8940168</v>
      </c>
      <c r="G23" s="13">
        <v>548322983</v>
      </c>
      <c r="H23" s="13">
        <v>560199407</v>
      </c>
      <c r="I23" s="13"/>
      <c r="J23" s="14">
        <f t="shared" si="1"/>
        <v>560199407</v>
      </c>
      <c r="K23" s="1"/>
    </row>
    <row r="24" spans="1:11" ht="23.25">
      <c r="A24" s="1"/>
      <c r="B24" s="6"/>
      <c r="C24" s="30" t="s">
        <v>61</v>
      </c>
      <c r="D24" s="13">
        <v>740865899</v>
      </c>
      <c r="E24" s="13">
        <f t="shared" si="3"/>
        <v>73763033</v>
      </c>
      <c r="F24" s="13"/>
      <c r="G24" s="13">
        <v>814628932</v>
      </c>
      <c r="H24" s="13">
        <v>817748178</v>
      </c>
      <c r="I24" s="13"/>
      <c r="J24" s="14">
        <f t="shared" si="1"/>
        <v>817748178</v>
      </c>
      <c r="K24" s="1"/>
    </row>
    <row r="25" spans="1:11" ht="23.25">
      <c r="A25" s="1"/>
      <c r="B25" s="6"/>
      <c r="C25" s="30" t="s">
        <v>32</v>
      </c>
      <c r="D25" s="13">
        <v>78550795</v>
      </c>
      <c r="E25" s="13">
        <f t="shared" si="3"/>
        <v>3884970</v>
      </c>
      <c r="F25" s="13"/>
      <c r="G25" s="13">
        <v>82435765</v>
      </c>
      <c r="H25" s="13">
        <v>82488177</v>
      </c>
      <c r="I25" s="13"/>
      <c r="J25" s="14">
        <f t="shared" si="1"/>
        <v>82488177</v>
      </c>
      <c r="K25" s="1"/>
    </row>
    <row r="26" spans="1:11" ht="23.25">
      <c r="A26" s="1"/>
      <c r="B26" s="6"/>
      <c r="C26" s="30" t="s">
        <v>28</v>
      </c>
      <c r="D26" s="13">
        <v>3855076249</v>
      </c>
      <c r="E26" s="13">
        <f t="shared" si="3"/>
        <v>3286306398</v>
      </c>
      <c r="F26" s="13"/>
      <c r="G26" s="13">
        <v>7141382647</v>
      </c>
      <c r="H26" s="13">
        <v>6959151671</v>
      </c>
      <c r="I26" s="13"/>
      <c r="J26" s="14">
        <f t="shared" si="1"/>
        <v>6959151671</v>
      </c>
      <c r="K26" s="1"/>
    </row>
    <row r="27" spans="1:11" ht="24">
      <c r="A27" s="1"/>
      <c r="B27" s="6"/>
      <c r="C27" s="33" t="s">
        <v>33</v>
      </c>
      <c r="D27" s="13">
        <v>4776000000</v>
      </c>
      <c r="E27" s="13">
        <f t="shared" si="3"/>
        <v>4078879728</v>
      </c>
      <c r="F27" s="13"/>
      <c r="G27" s="13">
        <v>8854879728</v>
      </c>
      <c r="H27" s="13">
        <v>8854820484</v>
      </c>
      <c r="I27" s="13"/>
      <c r="J27" s="14">
        <f t="shared" si="1"/>
        <v>8854820484</v>
      </c>
      <c r="K27" s="1"/>
    </row>
    <row r="28" spans="1:11" ht="24">
      <c r="A28" s="1"/>
      <c r="B28" s="6"/>
      <c r="C28" s="33" t="s">
        <v>34</v>
      </c>
      <c r="D28" s="13">
        <v>556573211</v>
      </c>
      <c r="E28" s="13">
        <f t="shared" si="3"/>
        <v>360620089</v>
      </c>
      <c r="F28" s="13"/>
      <c r="G28" s="13">
        <v>917193300</v>
      </c>
      <c r="H28" s="13">
        <v>1070851190</v>
      </c>
      <c r="I28" s="13"/>
      <c r="J28" s="14">
        <f t="shared" si="1"/>
        <v>1070851190</v>
      </c>
      <c r="K28" s="1"/>
    </row>
    <row r="29" spans="1:11" ht="24">
      <c r="A29" s="1"/>
      <c r="B29" s="6"/>
      <c r="C29" s="33" t="s">
        <v>35</v>
      </c>
      <c r="D29" s="13">
        <f aca="true" t="shared" si="4" ref="D29:I29">SUM(D30:D33)</f>
        <v>202282900468</v>
      </c>
      <c r="E29" s="13">
        <f t="shared" si="4"/>
        <v>52186445034</v>
      </c>
      <c r="F29" s="13">
        <f t="shared" si="4"/>
        <v>0</v>
      </c>
      <c r="G29" s="13">
        <f t="shared" si="4"/>
        <v>254469345502</v>
      </c>
      <c r="H29" s="13">
        <f t="shared" si="4"/>
        <v>584609239420</v>
      </c>
      <c r="I29" s="13">
        <f t="shared" si="4"/>
        <v>0</v>
      </c>
      <c r="J29" s="13">
        <f t="shared" si="1"/>
        <v>584609239420</v>
      </c>
      <c r="K29" s="1"/>
    </row>
    <row r="30" spans="1:11" ht="23.25">
      <c r="A30" s="1"/>
      <c r="B30" s="6"/>
      <c r="C30" s="31" t="s">
        <v>36</v>
      </c>
      <c r="D30" s="13">
        <v>1075247098</v>
      </c>
      <c r="E30" s="13">
        <f t="shared" si="3"/>
        <v>10327875</v>
      </c>
      <c r="F30" s="13"/>
      <c r="G30" s="13">
        <v>1085574973</v>
      </c>
      <c r="H30" s="13">
        <v>1098927176</v>
      </c>
      <c r="I30" s="13"/>
      <c r="J30" s="14">
        <f t="shared" si="1"/>
        <v>1098927176</v>
      </c>
      <c r="K30" s="1"/>
    </row>
    <row r="31" spans="1:11" ht="23.25">
      <c r="A31" s="1"/>
      <c r="B31" s="6"/>
      <c r="C31" s="31" t="s">
        <v>37</v>
      </c>
      <c r="D31" s="13"/>
      <c r="E31" s="13">
        <f t="shared" si="3"/>
        <v>0</v>
      </c>
      <c r="F31" s="13"/>
      <c r="G31" s="13"/>
      <c r="H31" s="13">
        <v>0</v>
      </c>
      <c r="I31" s="13"/>
      <c r="J31" s="14">
        <f t="shared" si="1"/>
        <v>0</v>
      </c>
      <c r="K31" s="1"/>
    </row>
    <row r="32" spans="1:11" ht="23.25">
      <c r="A32" s="1"/>
      <c r="B32" s="6"/>
      <c r="C32" s="31" t="s">
        <v>38</v>
      </c>
      <c r="D32" s="13">
        <v>130700090</v>
      </c>
      <c r="E32" s="13">
        <f t="shared" si="3"/>
        <v>38511511</v>
      </c>
      <c r="F32" s="13"/>
      <c r="G32" s="13">
        <v>169211601</v>
      </c>
      <c r="H32" s="13">
        <v>158104232</v>
      </c>
      <c r="I32" s="13"/>
      <c r="J32" s="14">
        <f t="shared" si="1"/>
        <v>158104232</v>
      </c>
      <c r="K32" s="1"/>
    </row>
    <row r="33" spans="1:11" ht="23.25">
      <c r="A33" s="1"/>
      <c r="B33" s="6"/>
      <c r="C33" s="31" t="s">
        <v>28</v>
      </c>
      <c r="D33" s="13">
        <v>201076953280</v>
      </c>
      <c r="E33" s="13">
        <f t="shared" si="3"/>
        <v>52137605648</v>
      </c>
      <c r="F33" s="13"/>
      <c r="G33" s="13">
        <v>253214558928</v>
      </c>
      <c r="H33" s="13">
        <f>459620557350+123731650662</f>
        <v>583352208012</v>
      </c>
      <c r="I33" s="13"/>
      <c r="J33" s="14">
        <f t="shared" si="1"/>
        <v>583352208012</v>
      </c>
      <c r="K33" s="1"/>
    </row>
    <row r="34" spans="1:11" ht="24">
      <c r="A34" s="1"/>
      <c r="B34" s="6"/>
      <c r="C34" s="33" t="s">
        <v>39</v>
      </c>
      <c r="D34" s="43">
        <f aca="true" t="shared" si="5" ref="D34:I34">SUM(D35:D36)</f>
        <v>700000000</v>
      </c>
      <c r="E34" s="43">
        <f t="shared" si="5"/>
        <v>243861728</v>
      </c>
      <c r="F34" s="43">
        <f t="shared" si="5"/>
        <v>0</v>
      </c>
      <c r="G34" s="43">
        <f t="shared" si="5"/>
        <v>943861728</v>
      </c>
      <c r="H34" s="43">
        <f t="shared" si="5"/>
        <v>943427325</v>
      </c>
      <c r="I34" s="43">
        <f t="shared" si="5"/>
        <v>0</v>
      </c>
      <c r="J34" s="43">
        <f t="shared" si="1"/>
        <v>943427325</v>
      </c>
      <c r="K34" s="1"/>
    </row>
    <row r="35" spans="1:11" ht="23.25">
      <c r="A35" s="1"/>
      <c r="B35" s="6"/>
      <c r="C35" s="30" t="s">
        <v>40</v>
      </c>
      <c r="D35" s="13">
        <v>457547845</v>
      </c>
      <c r="E35" s="13">
        <f t="shared" si="3"/>
        <v>20045263</v>
      </c>
      <c r="F35" s="13"/>
      <c r="G35" s="13">
        <v>477593108</v>
      </c>
      <c r="H35" s="13">
        <v>477158705</v>
      </c>
      <c r="I35" s="13"/>
      <c r="J35" s="14">
        <f t="shared" si="1"/>
        <v>477158705</v>
      </c>
      <c r="K35" s="1"/>
    </row>
    <row r="36" spans="1:11" ht="23.25">
      <c r="A36" s="1"/>
      <c r="B36" s="6"/>
      <c r="C36" s="30" t="s">
        <v>41</v>
      </c>
      <c r="D36" s="13">
        <v>242452155</v>
      </c>
      <c r="E36" s="13">
        <f t="shared" si="3"/>
        <v>223816465</v>
      </c>
      <c r="F36" s="13"/>
      <c r="G36" s="13">
        <v>466268620</v>
      </c>
      <c r="H36" s="13">
        <v>466268620</v>
      </c>
      <c r="I36" s="13"/>
      <c r="J36" s="14">
        <f t="shared" si="1"/>
        <v>466268620</v>
      </c>
      <c r="K36" s="1"/>
    </row>
    <row r="37" spans="1:11" ht="23.25">
      <c r="A37" s="1"/>
      <c r="B37" s="6"/>
      <c r="C37" s="30" t="s">
        <v>34</v>
      </c>
      <c r="D37" s="13"/>
      <c r="E37" s="13"/>
      <c r="F37" s="13"/>
      <c r="G37" s="13"/>
      <c r="H37" s="13"/>
      <c r="I37" s="13"/>
      <c r="J37" s="14">
        <f t="shared" si="1"/>
        <v>0</v>
      </c>
      <c r="K37" s="1"/>
    </row>
    <row r="38" spans="1:11" ht="24">
      <c r="A38" s="1"/>
      <c r="B38" s="6"/>
      <c r="C38" s="33" t="s">
        <v>42</v>
      </c>
      <c r="D38" s="13">
        <f aca="true" t="shared" si="6" ref="D38:I38">SUM(D39:D40)</f>
        <v>0</v>
      </c>
      <c r="E38" s="13">
        <f t="shared" si="6"/>
        <v>0</v>
      </c>
      <c r="F38" s="13">
        <f t="shared" si="6"/>
        <v>0</v>
      </c>
      <c r="G38" s="13">
        <f t="shared" si="6"/>
        <v>0</v>
      </c>
      <c r="H38" s="13">
        <f t="shared" si="6"/>
        <v>0</v>
      </c>
      <c r="I38" s="13">
        <f t="shared" si="6"/>
        <v>0</v>
      </c>
      <c r="J38" s="13">
        <f t="shared" si="1"/>
        <v>0</v>
      </c>
      <c r="K38" s="1"/>
    </row>
    <row r="39" spans="1:11" ht="23.25">
      <c r="A39" s="1"/>
      <c r="B39" s="6"/>
      <c r="C39" s="30" t="s">
        <v>43</v>
      </c>
      <c r="D39" s="13"/>
      <c r="E39" s="13"/>
      <c r="F39" s="13"/>
      <c r="G39" s="13"/>
      <c r="H39" s="13"/>
      <c r="I39" s="13"/>
      <c r="J39" s="14">
        <f t="shared" si="1"/>
        <v>0</v>
      </c>
      <c r="K39" s="1"/>
    </row>
    <row r="40" spans="1:11" ht="23.25">
      <c r="A40" s="1"/>
      <c r="B40" s="6"/>
      <c r="C40" s="30" t="s">
        <v>44</v>
      </c>
      <c r="D40" s="13"/>
      <c r="E40" s="13"/>
      <c r="F40" s="13"/>
      <c r="G40" s="13"/>
      <c r="H40" s="13"/>
      <c r="I40" s="13"/>
      <c r="J40" s="14">
        <f t="shared" si="1"/>
        <v>0</v>
      </c>
      <c r="K40" s="1"/>
    </row>
    <row r="41" spans="1:11" ht="24">
      <c r="A41" s="1"/>
      <c r="B41" s="6"/>
      <c r="C41" s="33" t="s">
        <v>45</v>
      </c>
      <c r="D41" s="13">
        <f aca="true" t="shared" si="7" ref="D41:I41">D42-D58</f>
        <v>38617309795</v>
      </c>
      <c r="E41" s="13">
        <f t="shared" si="7"/>
        <v>10095647467</v>
      </c>
      <c r="F41" s="13">
        <f t="shared" si="7"/>
        <v>-2225270740</v>
      </c>
      <c r="G41" s="13">
        <f t="shared" si="7"/>
        <v>50938228002</v>
      </c>
      <c r="H41" s="13">
        <f t="shared" si="7"/>
        <v>50476019298</v>
      </c>
      <c r="I41" s="13">
        <f t="shared" si="7"/>
        <v>0</v>
      </c>
      <c r="J41" s="13">
        <f t="shared" si="1"/>
        <v>50476019298</v>
      </c>
      <c r="K41" s="1"/>
    </row>
    <row r="42" spans="1:11" ht="23.25">
      <c r="A42" s="1"/>
      <c r="B42" s="6"/>
      <c r="C42" s="30" t="s">
        <v>46</v>
      </c>
      <c r="D42" s="44">
        <f aca="true" t="shared" si="8" ref="D42:I42">+D43+D46</f>
        <v>47714452666</v>
      </c>
      <c r="E42" s="44">
        <f t="shared" si="8"/>
        <v>10095647467</v>
      </c>
      <c r="F42" s="44">
        <f t="shared" si="8"/>
        <v>391578494</v>
      </c>
      <c r="G42" s="44">
        <f t="shared" si="8"/>
        <v>57418521639</v>
      </c>
      <c r="H42" s="44">
        <f t="shared" si="8"/>
        <v>56937515960</v>
      </c>
      <c r="I42" s="44">
        <f t="shared" si="8"/>
        <v>0</v>
      </c>
      <c r="J42" s="44">
        <f t="shared" si="1"/>
        <v>56937515960</v>
      </c>
      <c r="K42" s="1"/>
    </row>
    <row r="43" spans="1:11" ht="23.25">
      <c r="A43" s="1"/>
      <c r="B43" s="6"/>
      <c r="C43" s="30" t="s">
        <v>47</v>
      </c>
      <c r="D43" s="44">
        <f aca="true" t="shared" si="9" ref="D43:I43">SUM(D44:D45)</f>
        <v>20753189654</v>
      </c>
      <c r="E43" s="44">
        <f t="shared" si="9"/>
        <v>10095647467</v>
      </c>
      <c r="F43" s="44">
        <f t="shared" si="9"/>
        <v>0</v>
      </c>
      <c r="G43" s="44">
        <f t="shared" si="9"/>
        <v>30848837121</v>
      </c>
      <c r="H43" s="44">
        <f t="shared" si="9"/>
        <v>30760165008</v>
      </c>
      <c r="I43" s="44">
        <f t="shared" si="9"/>
        <v>0</v>
      </c>
      <c r="J43" s="44">
        <f t="shared" si="1"/>
        <v>30760165008</v>
      </c>
      <c r="K43" s="1"/>
    </row>
    <row r="44" spans="1:11" ht="23.25">
      <c r="A44" s="1"/>
      <c r="B44" s="6"/>
      <c r="C44" s="30" t="s">
        <v>48</v>
      </c>
      <c r="D44" s="13">
        <v>16902695318</v>
      </c>
      <c r="E44" s="13">
        <f>+G44-D44</f>
        <v>5510515150</v>
      </c>
      <c r="F44" s="13"/>
      <c r="G44" s="13">
        <v>22413210468</v>
      </c>
      <c r="H44" s="13">
        <v>22290243807</v>
      </c>
      <c r="I44" s="13"/>
      <c r="J44" s="14">
        <f t="shared" si="1"/>
        <v>22290243807</v>
      </c>
      <c r="K44" s="1"/>
    </row>
    <row r="45" spans="1:11" ht="23.25">
      <c r="A45" s="1"/>
      <c r="B45" s="6"/>
      <c r="C45" s="30" t="s">
        <v>49</v>
      </c>
      <c r="D45" s="13">
        <v>3850494336</v>
      </c>
      <c r="E45" s="13">
        <f>+G45-D45</f>
        <v>4585132317</v>
      </c>
      <c r="F45" s="13"/>
      <c r="G45" s="13">
        <v>8435626653</v>
      </c>
      <c r="H45" s="13">
        <v>8469921201</v>
      </c>
      <c r="I45" s="13"/>
      <c r="J45" s="14">
        <f t="shared" si="1"/>
        <v>8469921201</v>
      </c>
      <c r="K45" s="1"/>
    </row>
    <row r="46" spans="1:11" ht="23.25">
      <c r="A46" s="1"/>
      <c r="B46" s="6"/>
      <c r="C46" s="30" t="s">
        <v>50</v>
      </c>
      <c r="D46" s="13">
        <f aca="true" t="shared" si="10" ref="D46:I46">SUM(D47:D48)</f>
        <v>26961263012</v>
      </c>
      <c r="E46" s="13">
        <f t="shared" si="10"/>
        <v>0</v>
      </c>
      <c r="F46" s="13">
        <f t="shared" si="10"/>
        <v>391578494</v>
      </c>
      <c r="G46" s="13">
        <f t="shared" si="10"/>
        <v>26569684518</v>
      </c>
      <c r="H46" s="13">
        <f t="shared" si="10"/>
        <v>26177350952</v>
      </c>
      <c r="I46" s="13">
        <f t="shared" si="10"/>
        <v>0</v>
      </c>
      <c r="J46" s="13">
        <f t="shared" si="1"/>
        <v>26177350952</v>
      </c>
      <c r="K46" s="1"/>
    </row>
    <row r="47" spans="1:11" ht="23.25">
      <c r="A47" s="1"/>
      <c r="B47" s="6"/>
      <c r="C47" s="30" t="s">
        <v>48</v>
      </c>
      <c r="D47" s="13">
        <v>26961263012</v>
      </c>
      <c r="E47" s="13"/>
      <c r="F47" s="13">
        <f>+D47-G47</f>
        <v>391578494</v>
      </c>
      <c r="G47" s="13">
        <v>26569684518</v>
      </c>
      <c r="H47" s="13">
        <v>26177350952</v>
      </c>
      <c r="I47" s="13"/>
      <c r="J47" s="14">
        <f t="shared" si="1"/>
        <v>26177350952</v>
      </c>
      <c r="K47" s="1"/>
    </row>
    <row r="48" spans="1:11" ht="23.25">
      <c r="A48" s="1"/>
      <c r="B48" s="6"/>
      <c r="C48" s="30" t="s">
        <v>49</v>
      </c>
      <c r="D48" s="13"/>
      <c r="E48" s="13"/>
      <c r="F48" s="13"/>
      <c r="G48" s="13"/>
      <c r="H48" s="13"/>
      <c r="I48" s="13"/>
      <c r="J48" s="14">
        <f t="shared" si="1"/>
        <v>0</v>
      </c>
      <c r="K48" s="1"/>
    </row>
    <row r="49" spans="1:11" ht="23.25">
      <c r="A49" s="1"/>
      <c r="B49" s="6"/>
      <c r="C49" s="30" t="s">
        <v>28</v>
      </c>
      <c r="D49" s="13"/>
      <c r="E49" s="13"/>
      <c r="F49" s="13"/>
      <c r="G49" s="13"/>
      <c r="H49" s="13"/>
      <c r="I49" s="13"/>
      <c r="J49" s="14">
        <f t="shared" si="1"/>
        <v>0</v>
      </c>
      <c r="K49" s="1"/>
    </row>
    <row r="50" spans="1:11" ht="23.25">
      <c r="A50" s="1"/>
      <c r="B50" s="7"/>
      <c r="C50" s="8"/>
      <c r="D50" s="15"/>
      <c r="E50" s="15"/>
      <c r="F50" s="15"/>
      <c r="G50" s="15"/>
      <c r="H50" s="15"/>
      <c r="I50" s="15"/>
      <c r="J50" s="16"/>
      <c r="K50" s="1"/>
    </row>
    <row r="52" spans="1:11" ht="23.25" customHeight="1">
      <c r="A52" s="1"/>
      <c r="B52" s="26"/>
      <c r="C52" s="34"/>
      <c r="D52" s="56" t="s">
        <v>10</v>
      </c>
      <c r="E52" s="57"/>
      <c r="F52" s="57"/>
      <c r="G52" s="58"/>
      <c r="H52" s="57" t="s">
        <v>65</v>
      </c>
      <c r="I52" s="57"/>
      <c r="J52" s="58"/>
      <c r="K52" s="1"/>
    </row>
    <row r="53" spans="1:11" ht="23.25">
      <c r="A53" s="1"/>
      <c r="B53" s="27"/>
      <c r="C53" s="35"/>
      <c r="D53" s="36"/>
      <c r="E53" s="48" t="s">
        <v>1</v>
      </c>
      <c r="F53" s="49"/>
      <c r="G53" s="50"/>
      <c r="H53" s="56" t="s">
        <v>21</v>
      </c>
      <c r="I53" s="57"/>
      <c r="J53" s="58"/>
      <c r="K53" s="1"/>
    </row>
    <row r="54" spans="1:11" ht="23.25">
      <c r="A54" s="1"/>
      <c r="B54" s="41" t="s">
        <v>0</v>
      </c>
      <c r="C54" s="35"/>
      <c r="D54" s="37"/>
      <c r="E54" s="51"/>
      <c r="F54" s="52"/>
      <c r="G54" s="53"/>
      <c r="H54" s="37" t="s">
        <v>12</v>
      </c>
      <c r="I54" s="37" t="s">
        <v>8</v>
      </c>
      <c r="J54" s="37"/>
      <c r="K54" s="1"/>
    </row>
    <row r="55" spans="1:11" ht="23.25">
      <c r="A55" s="1"/>
      <c r="B55" s="27"/>
      <c r="C55" s="35"/>
      <c r="D55" s="37" t="s">
        <v>20</v>
      </c>
      <c r="E55" s="54" t="s">
        <v>5</v>
      </c>
      <c r="F55" s="54" t="s">
        <v>6</v>
      </c>
      <c r="G55" s="54" t="s">
        <v>14</v>
      </c>
      <c r="H55" s="37" t="s">
        <v>13</v>
      </c>
      <c r="I55" s="37" t="s">
        <v>18</v>
      </c>
      <c r="J55" s="37" t="s">
        <v>59</v>
      </c>
      <c r="K55" s="1"/>
    </row>
    <row r="56" spans="1:11" ht="23.25">
      <c r="A56" s="1"/>
      <c r="B56" s="28"/>
      <c r="C56" s="38"/>
      <c r="D56" s="40"/>
      <c r="E56" s="55"/>
      <c r="F56" s="55"/>
      <c r="G56" s="55"/>
      <c r="H56" s="40"/>
      <c r="I56" s="40" t="s">
        <v>19</v>
      </c>
      <c r="J56" s="40"/>
      <c r="K56" s="1"/>
    </row>
    <row r="57" spans="1:11" ht="23.25">
      <c r="A57" s="1"/>
      <c r="B57" s="5"/>
      <c r="C57" s="9"/>
      <c r="D57" s="11"/>
      <c r="E57" s="11"/>
      <c r="F57" s="11"/>
      <c r="G57" s="11"/>
      <c r="H57" s="11"/>
      <c r="I57" s="11"/>
      <c r="J57" s="12"/>
      <c r="K57" s="1"/>
    </row>
    <row r="58" spans="1:11" ht="23.25">
      <c r="A58" s="1"/>
      <c r="B58" s="6"/>
      <c r="C58" s="30" t="s">
        <v>51</v>
      </c>
      <c r="D58" s="13">
        <v>9097142871</v>
      </c>
      <c r="E58" s="13"/>
      <c r="F58" s="13">
        <f>+D58-G58</f>
        <v>2616849234</v>
      </c>
      <c r="G58" s="13">
        <v>6480293637</v>
      </c>
      <c r="H58" s="13">
        <v>6461496662</v>
      </c>
      <c r="I58" s="13"/>
      <c r="J58" s="14">
        <f aca="true" t="shared" si="11" ref="J58:J67">+H58+I58</f>
        <v>6461496662</v>
      </c>
      <c r="K58" s="1"/>
    </row>
    <row r="59" spans="1:11" ht="24">
      <c r="A59" s="1"/>
      <c r="B59" s="6"/>
      <c r="C59" s="33" t="s">
        <v>52</v>
      </c>
      <c r="D59" s="13">
        <f aca="true" t="shared" si="12" ref="D59:I59">SUM(D60:D61)</f>
        <v>0</v>
      </c>
      <c r="E59" s="13">
        <f t="shared" si="12"/>
        <v>0</v>
      </c>
      <c r="F59" s="13">
        <f t="shared" si="12"/>
        <v>1669955457</v>
      </c>
      <c r="G59" s="13">
        <f t="shared" si="12"/>
        <v>-1669955457</v>
      </c>
      <c r="H59" s="13">
        <f t="shared" si="12"/>
        <v>-566543650</v>
      </c>
      <c r="I59" s="13">
        <f t="shared" si="12"/>
        <v>0</v>
      </c>
      <c r="J59" s="13">
        <f t="shared" si="11"/>
        <v>-566543650</v>
      </c>
      <c r="K59" s="1"/>
    </row>
    <row r="60" spans="1:11" ht="23.25">
      <c r="A60" s="1"/>
      <c r="B60" s="6"/>
      <c r="C60" s="30" t="s">
        <v>53</v>
      </c>
      <c r="D60" s="13"/>
      <c r="E60" s="13"/>
      <c r="F60" s="13">
        <f>+D60-G60</f>
        <v>892365221</v>
      </c>
      <c r="G60" s="13">
        <v>-892365221</v>
      </c>
      <c r="H60" s="13">
        <v>-702499505</v>
      </c>
      <c r="I60" s="13"/>
      <c r="J60" s="14">
        <f t="shared" si="11"/>
        <v>-702499505</v>
      </c>
      <c r="K60" s="1"/>
    </row>
    <row r="61" spans="1:11" ht="23.25">
      <c r="A61" s="1"/>
      <c r="B61" s="6"/>
      <c r="C61" s="30" t="s">
        <v>54</v>
      </c>
      <c r="D61" s="13"/>
      <c r="E61" s="13"/>
      <c r="F61" s="13">
        <f>+D61-G61</f>
        <v>777590236</v>
      </c>
      <c r="G61" s="13">
        <v>-777590236</v>
      </c>
      <c r="H61" s="13">
        <v>135955855</v>
      </c>
      <c r="I61" s="13"/>
      <c r="J61" s="14">
        <f t="shared" si="11"/>
        <v>135955855</v>
      </c>
      <c r="K61" s="1"/>
    </row>
    <row r="62" spans="1:11" ht="24">
      <c r="A62" s="1"/>
      <c r="B62" s="6"/>
      <c r="C62" s="33" t="s">
        <v>55</v>
      </c>
      <c r="D62" s="43">
        <f>+D15+D34+D41+D59</f>
        <v>270246228521</v>
      </c>
      <c r="E62" s="43">
        <f>+E15+E34+E41+E59</f>
        <v>70477591314</v>
      </c>
      <c r="F62" s="43">
        <f>+F15+F34+F41+F59</f>
        <v>29042325</v>
      </c>
      <c r="G62" s="43">
        <f>+G15+G34+G41+G59</f>
        <v>340694777510</v>
      </c>
      <c r="H62" s="43">
        <f>+H15+H34+H41+H59</f>
        <v>671471526741</v>
      </c>
      <c r="I62" s="43">
        <f>+I16+I20+I27+I28+I29+I34+I38+I41</f>
        <v>0</v>
      </c>
      <c r="J62" s="43">
        <f t="shared" si="11"/>
        <v>671471526741</v>
      </c>
      <c r="K62" s="1"/>
    </row>
    <row r="63" spans="1:11" ht="24">
      <c r="A63" s="1"/>
      <c r="B63" s="6"/>
      <c r="C63" s="33" t="s">
        <v>62</v>
      </c>
      <c r="D63" s="13">
        <f aca="true" t="shared" si="13" ref="D63:I63">SUM(D64:D65)</f>
        <v>0</v>
      </c>
      <c r="E63" s="13">
        <f t="shared" si="13"/>
        <v>0</v>
      </c>
      <c r="F63" s="13">
        <f t="shared" si="13"/>
        <v>0</v>
      </c>
      <c r="G63" s="13">
        <f t="shared" si="13"/>
        <v>0</v>
      </c>
      <c r="H63" s="13">
        <f t="shared" si="13"/>
        <v>0</v>
      </c>
      <c r="I63" s="13">
        <f t="shared" si="13"/>
        <v>0</v>
      </c>
      <c r="J63" s="13">
        <f t="shared" si="11"/>
        <v>0</v>
      </c>
      <c r="K63" s="1"/>
    </row>
    <row r="64" spans="1:11" ht="23.25">
      <c r="A64" s="1"/>
      <c r="B64" s="6"/>
      <c r="C64" s="30" t="s">
        <v>56</v>
      </c>
      <c r="D64" s="13"/>
      <c r="E64" s="13"/>
      <c r="F64" s="13"/>
      <c r="G64" s="13"/>
      <c r="H64" s="13"/>
      <c r="I64" s="13"/>
      <c r="J64" s="14">
        <f t="shared" si="11"/>
        <v>0</v>
      </c>
      <c r="K64" s="1"/>
    </row>
    <row r="65" spans="1:11" ht="23.25">
      <c r="A65" s="1"/>
      <c r="B65" s="6"/>
      <c r="C65" s="30" t="s">
        <v>57</v>
      </c>
      <c r="D65" s="13"/>
      <c r="E65" s="13"/>
      <c r="F65" s="13"/>
      <c r="G65" s="13"/>
      <c r="H65" s="13"/>
      <c r="I65" s="13"/>
      <c r="J65" s="14">
        <f t="shared" si="11"/>
        <v>0</v>
      </c>
      <c r="K65" s="1"/>
    </row>
    <row r="66" spans="1:11" ht="23.25">
      <c r="A66" s="1"/>
      <c r="B66" s="6"/>
      <c r="C66" s="45" t="s">
        <v>64</v>
      </c>
      <c r="D66" s="46">
        <v>0</v>
      </c>
      <c r="E66" s="46"/>
      <c r="F66" s="46">
        <f>+D66-G66</f>
        <v>7388213510</v>
      </c>
      <c r="G66" s="46">
        <v>-7388213510</v>
      </c>
      <c r="H66" s="46">
        <v>-3577882599</v>
      </c>
      <c r="I66" s="46"/>
      <c r="J66" s="47">
        <f t="shared" si="11"/>
        <v>-3577882599</v>
      </c>
      <c r="K66" s="1"/>
    </row>
    <row r="67" spans="1:11" ht="24">
      <c r="A67" s="1"/>
      <c r="B67" s="6"/>
      <c r="C67" s="33" t="s">
        <v>58</v>
      </c>
      <c r="D67" s="43">
        <v>61524174121</v>
      </c>
      <c r="E67" s="43">
        <f>G67-D67</f>
        <v>27547083683</v>
      </c>
      <c r="F67" s="13"/>
      <c r="G67" s="43">
        <v>89071257804</v>
      </c>
      <c r="H67" s="43">
        <v>97914626944</v>
      </c>
      <c r="I67" s="13"/>
      <c r="J67" s="43">
        <f t="shared" si="11"/>
        <v>97914626944</v>
      </c>
      <c r="K67" s="1"/>
    </row>
    <row r="68" spans="1:11" ht="23.25">
      <c r="A68" s="1"/>
      <c r="B68" s="6"/>
      <c r="C68" s="10"/>
      <c r="D68" s="13"/>
      <c r="E68" s="13"/>
      <c r="F68" s="13"/>
      <c r="G68" s="13"/>
      <c r="H68" s="13"/>
      <c r="I68" s="13"/>
      <c r="J68" s="14"/>
      <c r="K68" s="1"/>
    </row>
    <row r="69" spans="1:11" ht="23.25">
      <c r="A69" s="1"/>
      <c r="B69" s="6"/>
      <c r="C69" s="10"/>
      <c r="D69" s="13"/>
      <c r="E69" s="13"/>
      <c r="F69" s="13"/>
      <c r="G69" s="13"/>
      <c r="H69" s="13"/>
      <c r="I69" s="13"/>
      <c r="J69" s="14"/>
      <c r="K69" s="1"/>
    </row>
    <row r="70" spans="1:11" ht="23.25">
      <c r="A70" s="1"/>
      <c r="B70" s="6"/>
      <c r="C70" s="10"/>
      <c r="D70" s="13"/>
      <c r="E70" s="13"/>
      <c r="F70" s="13"/>
      <c r="G70" s="13"/>
      <c r="H70" s="13"/>
      <c r="I70" s="13"/>
      <c r="J70" s="14"/>
      <c r="K70" s="1"/>
    </row>
    <row r="71" spans="1:11" ht="23.25">
      <c r="A71" s="1"/>
      <c r="B71" s="6"/>
      <c r="C71" s="10"/>
      <c r="D71" s="13"/>
      <c r="E71" s="13"/>
      <c r="F71" s="13"/>
      <c r="G71" s="13"/>
      <c r="H71" s="13"/>
      <c r="I71" s="13"/>
      <c r="J71" s="14"/>
      <c r="K71" s="1"/>
    </row>
    <row r="72" spans="1:11" ht="23.25">
      <c r="A72" s="1"/>
      <c r="B72" s="6"/>
      <c r="C72" s="10"/>
      <c r="D72" s="13"/>
      <c r="E72" s="13"/>
      <c r="F72" s="13"/>
      <c r="G72" s="13"/>
      <c r="H72" s="13"/>
      <c r="I72" s="13"/>
      <c r="J72" s="14"/>
      <c r="K72" s="1"/>
    </row>
    <row r="73" spans="1:11" ht="23.25">
      <c r="A73" s="1"/>
      <c r="B73" s="6"/>
      <c r="C73" s="10"/>
      <c r="D73" s="13"/>
      <c r="E73" s="13"/>
      <c r="F73" s="13"/>
      <c r="G73" s="13"/>
      <c r="H73" s="13"/>
      <c r="I73" s="13"/>
      <c r="J73" s="14"/>
      <c r="K73" s="1"/>
    </row>
    <row r="74" spans="1:11" ht="23.25">
      <c r="A74" s="1"/>
      <c r="B74" s="6"/>
      <c r="C74" s="10"/>
      <c r="D74" s="13"/>
      <c r="E74" s="13"/>
      <c r="F74" s="13"/>
      <c r="G74" s="13"/>
      <c r="H74" s="13"/>
      <c r="I74" s="13"/>
      <c r="J74" s="14"/>
      <c r="K74" s="1"/>
    </row>
    <row r="75" spans="1:11" ht="23.25">
      <c r="A75" s="1"/>
      <c r="B75" s="6"/>
      <c r="C75" s="10"/>
      <c r="D75" s="13"/>
      <c r="E75" s="13"/>
      <c r="F75" s="13"/>
      <c r="G75" s="13"/>
      <c r="H75" s="13"/>
      <c r="I75" s="13"/>
      <c r="J75" s="14"/>
      <c r="K75" s="1"/>
    </row>
    <row r="76" spans="1:11" ht="23.25">
      <c r="A76" s="1"/>
      <c r="B76" s="6"/>
      <c r="C76" s="10"/>
      <c r="D76" s="13"/>
      <c r="E76" s="13"/>
      <c r="F76" s="13"/>
      <c r="G76" s="13"/>
      <c r="H76" s="13"/>
      <c r="I76" s="13"/>
      <c r="J76" s="14"/>
      <c r="K76" s="1"/>
    </row>
    <row r="77" spans="1:11" ht="23.25">
      <c r="A77" s="1"/>
      <c r="B77" s="6"/>
      <c r="C77" s="10"/>
      <c r="D77" s="13"/>
      <c r="E77" s="13"/>
      <c r="F77" s="13"/>
      <c r="G77" s="13"/>
      <c r="H77" s="13"/>
      <c r="I77" s="13"/>
      <c r="J77" s="14"/>
      <c r="K77" s="1"/>
    </row>
    <row r="78" spans="1:11" ht="23.25">
      <c r="A78" s="1"/>
      <c r="B78" s="6"/>
      <c r="C78" s="10"/>
      <c r="D78" s="13"/>
      <c r="E78" s="13"/>
      <c r="F78" s="13"/>
      <c r="G78" s="13"/>
      <c r="H78" s="13"/>
      <c r="I78" s="13"/>
      <c r="J78" s="14"/>
      <c r="K78" s="1"/>
    </row>
    <row r="79" spans="1:11" ht="23.25">
      <c r="A79" s="1"/>
      <c r="B79" s="6"/>
      <c r="C79" s="10"/>
      <c r="D79" s="13"/>
      <c r="E79" s="13"/>
      <c r="F79" s="13"/>
      <c r="G79" s="13"/>
      <c r="H79" s="13"/>
      <c r="I79" s="13"/>
      <c r="J79" s="14"/>
      <c r="K79" s="1"/>
    </row>
    <row r="80" spans="1:11" ht="23.25">
      <c r="A80" s="1"/>
      <c r="B80" s="6"/>
      <c r="C80" s="10"/>
      <c r="D80" s="13"/>
      <c r="E80" s="13"/>
      <c r="F80" s="13"/>
      <c r="G80" s="13"/>
      <c r="H80" s="13"/>
      <c r="I80" s="13"/>
      <c r="J80" s="14"/>
      <c r="K80" s="1"/>
    </row>
    <row r="81" spans="1:11" ht="23.25">
      <c r="A81" s="1"/>
      <c r="B81" s="6"/>
      <c r="C81" s="10"/>
      <c r="D81" s="13"/>
      <c r="E81" s="13"/>
      <c r="F81" s="13"/>
      <c r="G81" s="13"/>
      <c r="H81" s="13"/>
      <c r="I81" s="13"/>
      <c r="J81" s="14"/>
      <c r="K81" s="1"/>
    </row>
    <row r="82" spans="1:11" ht="23.25">
      <c r="A82" s="1"/>
      <c r="B82" s="6"/>
      <c r="C82" s="10"/>
      <c r="D82" s="13"/>
      <c r="E82" s="13"/>
      <c r="F82" s="13"/>
      <c r="G82" s="13"/>
      <c r="H82" s="13"/>
      <c r="I82" s="13"/>
      <c r="J82" s="14"/>
      <c r="K82" s="1"/>
    </row>
    <row r="83" spans="1:11" ht="23.25">
      <c r="A83" s="1"/>
      <c r="B83" s="6"/>
      <c r="C83" s="10"/>
      <c r="D83" s="13"/>
      <c r="E83" s="13"/>
      <c r="F83" s="13"/>
      <c r="G83" s="13"/>
      <c r="H83" s="13"/>
      <c r="I83" s="13"/>
      <c r="J83" s="14"/>
      <c r="K83" s="1"/>
    </row>
    <row r="84" spans="1:11" ht="23.25">
      <c r="A84" s="1"/>
      <c r="B84" s="6"/>
      <c r="C84" s="10"/>
      <c r="D84" s="13"/>
      <c r="E84" s="13"/>
      <c r="F84" s="13"/>
      <c r="G84" s="13"/>
      <c r="H84" s="13"/>
      <c r="I84" s="13"/>
      <c r="J84" s="14"/>
      <c r="K84" s="1"/>
    </row>
    <row r="85" spans="1:11" ht="23.25">
      <c r="A85" s="1"/>
      <c r="B85" s="6"/>
      <c r="C85" s="10"/>
      <c r="D85" s="13"/>
      <c r="E85" s="13"/>
      <c r="F85" s="13"/>
      <c r="G85" s="13"/>
      <c r="H85" s="13"/>
      <c r="I85" s="13"/>
      <c r="J85" s="14"/>
      <c r="K85" s="1"/>
    </row>
    <row r="86" spans="1:11" ht="23.25">
      <c r="A86" s="1"/>
      <c r="B86" s="6"/>
      <c r="C86" s="10"/>
      <c r="D86" s="13"/>
      <c r="E86" s="13"/>
      <c r="F86" s="13"/>
      <c r="G86" s="13"/>
      <c r="H86" s="13"/>
      <c r="I86" s="13"/>
      <c r="J86" s="14"/>
      <c r="K86" s="1"/>
    </row>
    <row r="87" spans="1:11" ht="23.25">
      <c r="A87" s="1"/>
      <c r="B87" s="6"/>
      <c r="C87" s="10"/>
      <c r="D87" s="13"/>
      <c r="E87" s="13"/>
      <c r="F87" s="13"/>
      <c r="G87" s="13"/>
      <c r="H87" s="13"/>
      <c r="I87" s="13"/>
      <c r="J87" s="14"/>
      <c r="K87" s="1"/>
    </row>
    <row r="88" spans="1:11" ht="23.25">
      <c r="A88" s="1"/>
      <c r="B88" s="6"/>
      <c r="C88" s="10"/>
      <c r="D88" s="13"/>
      <c r="E88" s="13"/>
      <c r="F88" s="13"/>
      <c r="G88" s="13"/>
      <c r="H88" s="13"/>
      <c r="I88" s="13"/>
      <c r="J88" s="14"/>
      <c r="K88" s="1"/>
    </row>
    <row r="89" spans="1:11" ht="23.25">
      <c r="A89" s="1"/>
      <c r="B89" s="6"/>
      <c r="C89" s="10"/>
      <c r="D89" s="13"/>
      <c r="E89" s="13"/>
      <c r="F89" s="13"/>
      <c r="G89" s="13"/>
      <c r="H89" s="13"/>
      <c r="I89" s="13"/>
      <c r="J89" s="14"/>
      <c r="K89" s="1"/>
    </row>
    <row r="90" spans="1:11" ht="23.25">
      <c r="A90" s="1"/>
      <c r="B90" s="6"/>
      <c r="C90" s="10"/>
      <c r="D90" s="13"/>
      <c r="E90" s="13"/>
      <c r="F90" s="13"/>
      <c r="G90" s="13"/>
      <c r="H90" s="13"/>
      <c r="I90" s="13"/>
      <c r="J90" s="14"/>
      <c r="K90" s="1"/>
    </row>
    <row r="91" spans="1:11" ht="23.25">
      <c r="A91" s="1"/>
      <c r="B91" s="6"/>
      <c r="C91" s="10"/>
      <c r="D91" s="13"/>
      <c r="E91" s="13"/>
      <c r="F91" s="13"/>
      <c r="G91" s="13"/>
      <c r="H91" s="13"/>
      <c r="I91" s="13"/>
      <c r="J91" s="14"/>
      <c r="K91" s="1"/>
    </row>
    <row r="92" spans="1:11" ht="23.25">
      <c r="A92" s="1"/>
      <c r="B92" s="6"/>
      <c r="C92" s="10"/>
      <c r="D92" s="13"/>
      <c r="E92" s="13"/>
      <c r="F92" s="13"/>
      <c r="G92" s="13"/>
      <c r="H92" s="13"/>
      <c r="I92" s="13"/>
      <c r="J92" s="14"/>
      <c r="K92" s="1"/>
    </row>
    <row r="93" spans="1:11" ht="23.25">
      <c r="A93" s="1"/>
      <c r="B93" s="6"/>
      <c r="C93" s="10"/>
      <c r="D93" s="13"/>
      <c r="E93" s="13"/>
      <c r="F93" s="13"/>
      <c r="G93" s="13"/>
      <c r="H93" s="13"/>
      <c r="I93" s="13"/>
      <c r="J93" s="14"/>
      <c r="K93" s="1"/>
    </row>
    <row r="94" spans="1:11" ht="23.25">
      <c r="A94" s="1"/>
      <c r="B94" s="6"/>
      <c r="C94" s="10"/>
      <c r="D94" s="13"/>
      <c r="E94" s="13"/>
      <c r="F94" s="13"/>
      <c r="G94" s="13"/>
      <c r="H94" s="13"/>
      <c r="I94" s="13"/>
      <c r="J94" s="14"/>
      <c r="K94" s="1"/>
    </row>
    <row r="95" spans="1:11" ht="23.25">
      <c r="A95" s="1"/>
      <c r="B95" s="6"/>
      <c r="C95" s="10"/>
      <c r="D95" s="13"/>
      <c r="E95" s="13"/>
      <c r="F95" s="13"/>
      <c r="G95" s="13"/>
      <c r="H95" s="13"/>
      <c r="I95" s="13"/>
      <c r="J95" s="14"/>
      <c r="K95" s="1"/>
    </row>
    <row r="96" spans="1:11" ht="23.25">
      <c r="A96" s="1"/>
      <c r="B96" s="6"/>
      <c r="C96" s="10"/>
      <c r="D96" s="13"/>
      <c r="E96" s="13"/>
      <c r="F96" s="13"/>
      <c r="G96" s="13"/>
      <c r="H96" s="13"/>
      <c r="I96" s="13"/>
      <c r="J96" s="14"/>
      <c r="K96" s="1"/>
    </row>
    <row r="97" spans="1:11" ht="23.25">
      <c r="A97" s="1"/>
      <c r="B97" s="6"/>
      <c r="C97" s="10"/>
      <c r="D97" s="13"/>
      <c r="E97" s="13"/>
      <c r="F97" s="13"/>
      <c r="G97" s="13"/>
      <c r="H97" s="13"/>
      <c r="I97" s="13"/>
      <c r="J97" s="14"/>
      <c r="K97" s="1"/>
    </row>
    <row r="98" spans="1:11" ht="23.25">
      <c r="A98" s="1"/>
      <c r="B98" s="6"/>
      <c r="C98" s="10"/>
      <c r="D98" s="13"/>
      <c r="E98" s="13"/>
      <c r="F98" s="13"/>
      <c r="G98" s="13"/>
      <c r="H98" s="13"/>
      <c r="I98" s="13"/>
      <c r="J98" s="14"/>
      <c r="K98" s="1"/>
    </row>
    <row r="99" spans="1:11" ht="23.25">
      <c r="A99" s="1"/>
      <c r="B99" s="7"/>
      <c r="C99" s="8"/>
      <c r="D99" s="15"/>
      <c r="E99" s="15"/>
      <c r="F99" s="15"/>
      <c r="G99" s="15"/>
      <c r="H99" s="15"/>
      <c r="I99" s="15"/>
      <c r="J99" s="16"/>
      <c r="K99" s="1"/>
    </row>
    <row r="100" spans="1:11" ht="23.25">
      <c r="A100" t="s">
        <v>9</v>
      </c>
      <c r="K100" t="s">
        <v>9</v>
      </c>
    </row>
    <row r="65470" spans="1:11" ht="23.25">
      <c r="A65470" s="1"/>
      <c r="B65470" s="26"/>
      <c r="C65470" s="17"/>
      <c r="D65470" s="18" t="s">
        <v>10</v>
      </c>
      <c r="E65470" s="19"/>
      <c r="F65470" s="19"/>
      <c r="G65470" s="20"/>
      <c r="H65470" s="18" t="s">
        <v>11</v>
      </c>
      <c r="I65470" s="19"/>
      <c r="J65470" s="20"/>
      <c r="K65470" s="1"/>
    </row>
    <row r="65471" spans="1:11" ht="23.25">
      <c r="A65471" s="1"/>
      <c r="B65471" s="27" t="s">
        <v>0</v>
      </c>
      <c r="C65471" s="21"/>
      <c r="D65471" s="22"/>
      <c r="E65471" s="19" t="s">
        <v>1</v>
      </c>
      <c r="F65471" s="20"/>
      <c r="G65471" s="22"/>
      <c r="H65471" s="23" t="s">
        <v>12</v>
      </c>
      <c r="I65471" s="23" t="s">
        <v>2</v>
      </c>
      <c r="J65471" s="23"/>
      <c r="K65471" s="1"/>
    </row>
    <row r="65472" spans="1:11" ht="23.25">
      <c r="A65472" s="1"/>
      <c r="B65472" s="27"/>
      <c r="C65472" s="21"/>
      <c r="D65472" s="23" t="s">
        <v>4</v>
      </c>
      <c r="E65472" s="22" t="s">
        <v>5</v>
      </c>
      <c r="F65472" s="22" t="s">
        <v>6</v>
      </c>
      <c r="G65472" s="23" t="s">
        <v>14</v>
      </c>
      <c r="H65472" s="23" t="s">
        <v>13</v>
      </c>
      <c r="I65472" s="23" t="s">
        <v>7</v>
      </c>
      <c r="J65472" s="23" t="s">
        <v>3</v>
      </c>
      <c r="K65472" s="1"/>
    </row>
    <row r="65473" spans="1:11" ht="23.25">
      <c r="A65473" s="1"/>
      <c r="B65473" s="28"/>
      <c r="C65473" s="24"/>
      <c r="D65473" s="25"/>
      <c r="E65473" s="25"/>
      <c r="F65473" s="25"/>
      <c r="G65473" s="25"/>
      <c r="H65473" s="25"/>
      <c r="I65473" s="25" t="s">
        <v>8</v>
      </c>
      <c r="J65473" s="25"/>
      <c r="K65473" s="1"/>
    </row>
    <row r="65474" spans="1:11" ht="23.25">
      <c r="A65474" s="1"/>
      <c r="B65474" s="5"/>
      <c r="C65474" s="9"/>
      <c r="D65474" s="11"/>
      <c r="E65474" s="11"/>
      <c r="F65474" s="11"/>
      <c r="G65474" s="11"/>
      <c r="H65474" s="11"/>
      <c r="I65474" s="11"/>
      <c r="J65474" s="12"/>
      <c r="K65474" s="1"/>
    </row>
    <row r="65475" spans="1:11" ht="23.25">
      <c r="A65475" s="1"/>
      <c r="B65475" s="6"/>
      <c r="C65475" s="10"/>
      <c r="D65475" s="13"/>
      <c r="E65475" s="13"/>
      <c r="F65475" s="13"/>
      <c r="G65475" s="13"/>
      <c r="H65475" s="13"/>
      <c r="I65475" s="13"/>
      <c r="J65475" s="14"/>
      <c r="K65475" s="1"/>
    </row>
    <row r="65476" spans="1:11" ht="23.25">
      <c r="A65476" s="1"/>
      <c r="B65476" s="6"/>
      <c r="C65476" s="10"/>
      <c r="D65476" s="13"/>
      <c r="E65476" s="13"/>
      <c r="F65476" s="13"/>
      <c r="G65476" s="13"/>
      <c r="H65476" s="13"/>
      <c r="I65476" s="13"/>
      <c r="J65476" s="14"/>
      <c r="K65476" s="1"/>
    </row>
    <row r="65477" spans="1:11" ht="23.25">
      <c r="A65477" s="1"/>
      <c r="B65477" s="6"/>
      <c r="C65477" s="10"/>
      <c r="D65477" s="13"/>
      <c r="E65477" s="13"/>
      <c r="F65477" s="13"/>
      <c r="G65477" s="13"/>
      <c r="H65477" s="13"/>
      <c r="I65477" s="13"/>
      <c r="J65477" s="14"/>
      <c r="K65477" s="1"/>
    </row>
    <row r="65478" spans="1:11" ht="23.25">
      <c r="A65478" s="1"/>
      <c r="B65478" s="6"/>
      <c r="C65478" s="10"/>
      <c r="D65478" s="13"/>
      <c r="E65478" s="13"/>
      <c r="F65478" s="13"/>
      <c r="G65478" s="13"/>
      <c r="H65478" s="13"/>
      <c r="I65478" s="13"/>
      <c r="J65478" s="14"/>
      <c r="K65478" s="1"/>
    </row>
    <row r="65479" spans="1:11" ht="23.25">
      <c r="A65479" s="1"/>
      <c r="B65479" s="6"/>
      <c r="C65479" s="10"/>
      <c r="D65479" s="13"/>
      <c r="E65479" s="13"/>
      <c r="F65479" s="13"/>
      <c r="G65479" s="13"/>
      <c r="H65479" s="13"/>
      <c r="I65479" s="13"/>
      <c r="J65479" s="14"/>
      <c r="K65479" s="1"/>
    </row>
    <row r="65480" spans="1:11" ht="23.25">
      <c r="A65480" s="1"/>
      <c r="B65480" s="6"/>
      <c r="C65480" s="10"/>
      <c r="D65480" s="13"/>
      <c r="E65480" s="13"/>
      <c r="F65480" s="13"/>
      <c r="G65480" s="13"/>
      <c r="H65480" s="13"/>
      <c r="I65480" s="13"/>
      <c r="J65480" s="14"/>
      <c r="K65480" s="1"/>
    </row>
    <row r="65481" spans="1:11" ht="23.25">
      <c r="A65481" s="1"/>
      <c r="B65481" s="6"/>
      <c r="C65481" s="10"/>
      <c r="D65481" s="13"/>
      <c r="E65481" s="13"/>
      <c r="F65481" s="13"/>
      <c r="G65481" s="13"/>
      <c r="H65481" s="13"/>
      <c r="I65481" s="13"/>
      <c r="J65481" s="14"/>
      <c r="K65481" s="1"/>
    </row>
    <row r="65482" spans="1:11" ht="23.25">
      <c r="A65482" s="1"/>
      <c r="B65482" s="6"/>
      <c r="C65482" s="10"/>
      <c r="D65482" s="13"/>
      <c r="E65482" s="13"/>
      <c r="F65482" s="13"/>
      <c r="G65482" s="13"/>
      <c r="H65482" s="13"/>
      <c r="I65482" s="13"/>
      <c r="J65482" s="14"/>
      <c r="K65482" s="1"/>
    </row>
    <row r="65483" spans="1:11" ht="23.25">
      <c r="A65483" s="1"/>
      <c r="B65483" s="6"/>
      <c r="C65483" s="10"/>
      <c r="D65483" s="13"/>
      <c r="E65483" s="13"/>
      <c r="F65483" s="13"/>
      <c r="G65483" s="13"/>
      <c r="H65483" s="13"/>
      <c r="I65483" s="13"/>
      <c r="J65483" s="14"/>
      <c r="K65483" s="1"/>
    </row>
    <row r="65484" spans="1:11" ht="23.25">
      <c r="A65484" s="1"/>
      <c r="B65484" s="6"/>
      <c r="C65484" s="10"/>
      <c r="D65484" s="13"/>
      <c r="E65484" s="13"/>
      <c r="F65484" s="13"/>
      <c r="G65484" s="13"/>
      <c r="H65484" s="13"/>
      <c r="I65484" s="13"/>
      <c r="J65484" s="14"/>
      <c r="K65484" s="1"/>
    </row>
    <row r="65485" spans="1:11" ht="23.25">
      <c r="A65485" s="1"/>
      <c r="B65485" s="6"/>
      <c r="C65485" s="10"/>
      <c r="D65485" s="13"/>
      <c r="E65485" s="13"/>
      <c r="F65485" s="13"/>
      <c r="G65485" s="13"/>
      <c r="H65485" s="13"/>
      <c r="I65485" s="13"/>
      <c r="J65485" s="14"/>
      <c r="K65485" s="1"/>
    </row>
    <row r="65486" spans="1:11" ht="23.25">
      <c r="A65486" s="1"/>
      <c r="B65486" s="6"/>
      <c r="C65486" s="10"/>
      <c r="D65486" s="13"/>
      <c r="E65486" s="13"/>
      <c r="F65486" s="13"/>
      <c r="G65486" s="13"/>
      <c r="H65486" s="13"/>
      <c r="I65486" s="13"/>
      <c r="J65486" s="14"/>
      <c r="K65486" s="1"/>
    </row>
    <row r="65487" spans="1:11" ht="23.25">
      <c r="A65487" s="1"/>
      <c r="B65487" s="6"/>
      <c r="C65487" s="10"/>
      <c r="D65487" s="13"/>
      <c r="E65487" s="13"/>
      <c r="F65487" s="13"/>
      <c r="G65487" s="13"/>
      <c r="H65487" s="13"/>
      <c r="I65487" s="13"/>
      <c r="J65487" s="14"/>
      <c r="K65487" s="1"/>
    </row>
    <row r="65488" spans="1:11" ht="23.25">
      <c r="A65488" s="1"/>
      <c r="B65488" s="6"/>
      <c r="C65488" s="10"/>
      <c r="D65488" s="13"/>
      <c r="E65488" s="13"/>
      <c r="F65488" s="13"/>
      <c r="G65488" s="13"/>
      <c r="H65488" s="13"/>
      <c r="I65488" s="13"/>
      <c r="J65488" s="14"/>
      <c r="K65488" s="1"/>
    </row>
    <row r="65489" spans="1:11" ht="23.25">
      <c r="A65489" s="1"/>
      <c r="B65489" s="6"/>
      <c r="C65489" s="10"/>
      <c r="D65489" s="13"/>
      <c r="E65489" s="13"/>
      <c r="F65489" s="13"/>
      <c r="G65489" s="13"/>
      <c r="H65489" s="13"/>
      <c r="I65489" s="13"/>
      <c r="J65489" s="14"/>
      <c r="K65489" s="1"/>
    </row>
    <row r="65490" spans="1:11" ht="23.25">
      <c r="A65490" s="1"/>
      <c r="B65490" s="6"/>
      <c r="C65490" s="10"/>
      <c r="D65490" s="13"/>
      <c r="E65490" s="13"/>
      <c r="F65490" s="13"/>
      <c r="G65490" s="13"/>
      <c r="H65490" s="13"/>
      <c r="I65490" s="13"/>
      <c r="J65490" s="14"/>
      <c r="K65490" s="1"/>
    </row>
    <row r="65491" spans="1:11" ht="23.25">
      <c r="A65491" s="1"/>
      <c r="B65491" s="6"/>
      <c r="C65491" s="10"/>
      <c r="D65491" s="13"/>
      <c r="E65491" s="13"/>
      <c r="F65491" s="13"/>
      <c r="G65491" s="13"/>
      <c r="H65491" s="13"/>
      <c r="I65491" s="13"/>
      <c r="J65491" s="14"/>
      <c r="K65491" s="1"/>
    </row>
    <row r="65492" spans="1:11" ht="23.25">
      <c r="A65492" s="1"/>
      <c r="B65492" s="6"/>
      <c r="C65492" s="10"/>
      <c r="D65492" s="13"/>
      <c r="E65492" s="13"/>
      <c r="F65492" s="13"/>
      <c r="G65492" s="13"/>
      <c r="H65492" s="13"/>
      <c r="I65492" s="13"/>
      <c r="J65492" s="14"/>
      <c r="K65492" s="1"/>
    </row>
    <row r="65493" spans="1:11" ht="23.25">
      <c r="A65493" s="1"/>
      <c r="B65493" s="6"/>
      <c r="C65493" s="10"/>
      <c r="D65493" s="13"/>
      <c r="E65493" s="13"/>
      <c r="F65493" s="13"/>
      <c r="G65493" s="13"/>
      <c r="H65493" s="13"/>
      <c r="I65493" s="13"/>
      <c r="J65493" s="14"/>
      <c r="K65493" s="1"/>
    </row>
    <row r="65494" spans="1:11" ht="23.25">
      <c r="A65494" s="1"/>
      <c r="B65494" s="6"/>
      <c r="C65494" s="10"/>
      <c r="D65494" s="13"/>
      <c r="E65494" s="13"/>
      <c r="F65494" s="13"/>
      <c r="G65494" s="13"/>
      <c r="H65494" s="13"/>
      <c r="I65494" s="13"/>
      <c r="J65494" s="14"/>
      <c r="K65494" s="1"/>
    </row>
    <row r="65495" spans="1:11" ht="23.25">
      <c r="A65495" s="1"/>
      <c r="B65495" s="6"/>
      <c r="C65495" s="10"/>
      <c r="D65495" s="13"/>
      <c r="E65495" s="13"/>
      <c r="F65495" s="13"/>
      <c r="G65495" s="13"/>
      <c r="H65495" s="13"/>
      <c r="I65495" s="13"/>
      <c r="J65495" s="14"/>
      <c r="K65495" s="1"/>
    </row>
    <row r="65496" spans="1:11" ht="23.25">
      <c r="A65496" s="1"/>
      <c r="B65496" s="6"/>
      <c r="C65496" s="10"/>
      <c r="D65496" s="13"/>
      <c r="E65496" s="13"/>
      <c r="F65496" s="13"/>
      <c r="G65496" s="13"/>
      <c r="H65496" s="13"/>
      <c r="I65496" s="13"/>
      <c r="J65496" s="14"/>
      <c r="K65496" s="1"/>
    </row>
    <row r="65497" spans="1:11" ht="23.25">
      <c r="A65497" s="1"/>
      <c r="B65497" s="6"/>
      <c r="C65497" s="10"/>
      <c r="D65497" s="13"/>
      <c r="E65497" s="13"/>
      <c r="F65497" s="13"/>
      <c r="G65497" s="13"/>
      <c r="H65497" s="13"/>
      <c r="I65497" s="13"/>
      <c r="J65497" s="14"/>
      <c r="K65497" s="1"/>
    </row>
    <row r="65498" spans="1:11" ht="23.25">
      <c r="A65498" s="1"/>
      <c r="B65498" s="6"/>
      <c r="C65498" s="10"/>
      <c r="D65498" s="13"/>
      <c r="E65498" s="13"/>
      <c r="F65498" s="13"/>
      <c r="G65498" s="13"/>
      <c r="H65498" s="13"/>
      <c r="I65498" s="13"/>
      <c r="J65498" s="14"/>
      <c r="K65498" s="1"/>
    </row>
    <row r="65499" spans="1:11" ht="23.25">
      <c r="A65499" s="1"/>
      <c r="B65499" s="6"/>
      <c r="C65499" s="10"/>
      <c r="D65499" s="13"/>
      <c r="E65499" s="13"/>
      <c r="F65499" s="13"/>
      <c r="G65499" s="13"/>
      <c r="H65499" s="13"/>
      <c r="I65499" s="13"/>
      <c r="J65499" s="14"/>
      <c r="K65499" s="1"/>
    </row>
    <row r="65500" spans="1:11" ht="23.25">
      <c r="A65500" s="1"/>
      <c r="B65500" s="6"/>
      <c r="C65500" s="10"/>
      <c r="D65500" s="13"/>
      <c r="E65500" s="13"/>
      <c r="F65500" s="13"/>
      <c r="G65500" s="13"/>
      <c r="H65500" s="13"/>
      <c r="I65500" s="13"/>
      <c r="J65500" s="14"/>
      <c r="K65500" s="1"/>
    </row>
    <row r="65501" spans="1:11" ht="23.25">
      <c r="A65501" s="1"/>
      <c r="B65501" s="6"/>
      <c r="C65501" s="10"/>
      <c r="D65501" s="13"/>
      <c r="E65501" s="13"/>
      <c r="F65501" s="13"/>
      <c r="G65501" s="13"/>
      <c r="H65501" s="13"/>
      <c r="I65501" s="13"/>
      <c r="J65501" s="14"/>
      <c r="K65501" s="1"/>
    </row>
    <row r="65502" spans="1:11" ht="23.25">
      <c r="A65502" s="1"/>
      <c r="B65502" s="6"/>
      <c r="C65502" s="10"/>
      <c r="D65502" s="13"/>
      <c r="E65502" s="13"/>
      <c r="F65502" s="13"/>
      <c r="G65502" s="13"/>
      <c r="H65502" s="13"/>
      <c r="I65502" s="13"/>
      <c r="J65502" s="14"/>
      <c r="K65502" s="1"/>
    </row>
    <row r="65503" spans="1:11" ht="23.25">
      <c r="A65503" s="1"/>
      <c r="B65503" s="6"/>
      <c r="C65503" s="10"/>
      <c r="D65503" s="13"/>
      <c r="E65503" s="13"/>
      <c r="F65503" s="13"/>
      <c r="G65503" s="13"/>
      <c r="H65503" s="13"/>
      <c r="I65503" s="13"/>
      <c r="J65503" s="14"/>
      <c r="K65503" s="1"/>
    </row>
    <row r="65504" spans="1:11" ht="23.25">
      <c r="A65504" s="1"/>
      <c r="B65504" s="6"/>
      <c r="C65504" s="10"/>
      <c r="D65504" s="13"/>
      <c r="E65504" s="13"/>
      <c r="F65504" s="13"/>
      <c r="G65504" s="13"/>
      <c r="H65504" s="13"/>
      <c r="I65504" s="13"/>
      <c r="J65504" s="14"/>
      <c r="K65504" s="1"/>
    </row>
    <row r="65505" spans="1:11" ht="23.25">
      <c r="A65505" s="1"/>
      <c r="B65505" s="6"/>
      <c r="C65505" s="10"/>
      <c r="D65505" s="13"/>
      <c r="E65505" s="13"/>
      <c r="F65505" s="13"/>
      <c r="G65505" s="13"/>
      <c r="H65505" s="13"/>
      <c r="I65505" s="13"/>
      <c r="J65505" s="14"/>
      <c r="K65505" s="1"/>
    </row>
    <row r="65506" spans="1:11" ht="23.25">
      <c r="A65506" s="1"/>
      <c r="B65506" s="6"/>
      <c r="C65506" s="10"/>
      <c r="D65506" s="13"/>
      <c r="E65506" s="13"/>
      <c r="F65506" s="13"/>
      <c r="G65506" s="13"/>
      <c r="H65506" s="13"/>
      <c r="I65506" s="13"/>
      <c r="J65506" s="14"/>
      <c r="K65506" s="1"/>
    </row>
    <row r="65507" spans="1:11" ht="23.25">
      <c r="A65507" s="1"/>
      <c r="B65507" s="6"/>
      <c r="C65507" s="10"/>
      <c r="D65507" s="13"/>
      <c r="E65507" s="13"/>
      <c r="F65507" s="13"/>
      <c r="G65507" s="13"/>
      <c r="H65507" s="13"/>
      <c r="I65507" s="13"/>
      <c r="J65507" s="14"/>
      <c r="K65507" s="1"/>
    </row>
    <row r="65508" spans="1:11" ht="23.25">
      <c r="A65508" s="1"/>
      <c r="B65508" s="6"/>
      <c r="C65508" s="10"/>
      <c r="D65508" s="13"/>
      <c r="E65508" s="13"/>
      <c r="F65508" s="13"/>
      <c r="G65508" s="13"/>
      <c r="H65508" s="13"/>
      <c r="I65508" s="13"/>
      <c r="J65508" s="14"/>
      <c r="K65508" s="1"/>
    </row>
    <row r="65509" spans="1:11" ht="23.25">
      <c r="A65509" s="1"/>
      <c r="B65509" s="6"/>
      <c r="C65509" s="10"/>
      <c r="D65509" s="13"/>
      <c r="E65509" s="13"/>
      <c r="F65509" s="13"/>
      <c r="G65509" s="13"/>
      <c r="H65509" s="13"/>
      <c r="I65509" s="13"/>
      <c r="J65509" s="14"/>
      <c r="K65509" s="1"/>
    </row>
    <row r="65510" spans="1:11" ht="23.25">
      <c r="A65510" s="1"/>
      <c r="B65510" s="6"/>
      <c r="C65510" s="10"/>
      <c r="D65510" s="13"/>
      <c r="E65510" s="13"/>
      <c r="F65510" s="13"/>
      <c r="G65510" s="13"/>
      <c r="H65510" s="13"/>
      <c r="I65510" s="13"/>
      <c r="J65510" s="14"/>
      <c r="K65510" s="1"/>
    </row>
    <row r="65511" spans="1:11" ht="23.25">
      <c r="A65511" s="1"/>
      <c r="B65511" s="6"/>
      <c r="C65511" s="10"/>
      <c r="D65511" s="13"/>
      <c r="E65511" s="13"/>
      <c r="F65511" s="13"/>
      <c r="G65511" s="13"/>
      <c r="H65511" s="13"/>
      <c r="I65511" s="13"/>
      <c r="J65511" s="14"/>
      <c r="K65511" s="1"/>
    </row>
    <row r="65512" spans="1:11" ht="23.25">
      <c r="A65512" s="1"/>
      <c r="B65512" s="6"/>
      <c r="C65512" s="10"/>
      <c r="D65512" s="13"/>
      <c r="E65512" s="13"/>
      <c r="F65512" s="13"/>
      <c r="G65512" s="13"/>
      <c r="H65512" s="13"/>
      <c r="I65512" s="13"/>
      <c r="J65512" s="14"/>
      <c r="K65512" s="1"/>
    </row>
    <row r="65513" spans="1:11" ht="23.25">
      <c r="A65513" s="1"/>
      <c r="B65513" s="6"/>
      <c r="C65513" s="10"/>
      <c r="D65513" s="13"/>
      <c r="E65513" s="13"/>
      <c r="F65513" s="13"/>
      <c r="G65513" s="13"/>
      <c r="H65513" s="13"/>
      <c r="I65513" s="13"/>
      <c r="J65513" s="14"/>
      <c r="K65513" s="1"/>
    </row>
    <row r="65514" spans="1:11" ht="23.25">
      <c r="A65514" s="1"/>
      <c r="B65514" s="6"/>
      <c r="C65514" s="10"/>
      <c r="D65514" s="13"/>
      <c r="E65514" s="13"/>
      <c r="F65514" s="13"/>
      <c r="G65514" s="13"/>
      <c r="H65514" s="13"/>
      <c r="I65514" s="13"/>
      <c r="J65514" s="14"/>
      <c r="K65514" s="1"/>
    </row>
    <row r="65515" spans="1:11" ht="23.25">
      <c r="A65515" s="1"/>
      <c r="B65515" s="6"/>
      <c r="C65515" s="10"/>
      <c r="D65515" s="13"/>
      <c r="E65515" s="13"/>
      <c r="F65515" s="13"/>
      <c r="G65515" s="13"/>
      <c r="H65515" s="13"/>
      <c r="I65515" s="13"/>
      <c r="J65515" s="14"/>
      <c r="K65515" s="1"/>
    </row>
    <row r="65516" spans="1:11" ht="23.25">
      <c r="A65516" s="1"/>
      <c r="B65516" s="6"/>
      <c r="C65516" s="10"/>
      <c r="D65516" s="13"/>
      <c r="E65516" s="13"/>
      <c r="F65516" s="13"/>
      <c r="G65516" s="13"/>
      <c r="H65516" s="13"/>
      <c r="I65516" s="13"/>
      <c r="J65516" s="14"/>
      <c r="K65516" s="1"/>
    </row>
    <row r="65517" spans="1:11" ht="23.25">
      <c r="A65517" s="1"/>
      <c r="B65517" s="6"/>
      <c r="C65517" s="10"/>
      <c r="D65517" s="13"/>
      <c r="E65517" s="13"/>
      <c r="F65517" s="13"/>
      <c r="G65517" s="13"/>
      <c r="H65517" s="13"/>
      <c r="I65517" s="13"/>
      <c r="J65517" s="14"/>
      <c r="K65517" s="1"/>
    </row>
    <row r="65518" spans="1:11" ht="23.25">
      <c r="A65518" s="1"/>
      <c r="B65518" s="6"/>
      <c r="C65518" s="10"/>
      <c r="D65518" s="13"/>
      <c r="E65518" s="13"/>
      <c r="F65518" s="13"/>
      <c r="G65518" s="13"/>
      <c r="H65518" s="13"/>
      <c r="I65518" s="13"/>
      <c r="J65518" s="14"/>
      <c r="K65518" s="1"/>
    </row>
    <row r="65519" spans="1:11" ht="23.25">
      <c r="A65519" s="1"/>
      <c r="B65519" s="7"/>
      <c r="C65519" s="8"/>
      <c r="D65519" s="15"/>
      <c r="E65519" s="15"/>
      <c r="F65519" s="15"/>
      <c r="G65519" s="15"/>
      <c r="H65519" s="15"/>
      <c r="I65519" s="15"/>
      <c r="J65519" s="16"/>
      <c r="K65519" s="1"/>
    </row>
    <row r="65520" spans="1:11" ht="23.25">
      <c r="A65520" t="s">
        <v>9</v>
      </c>
      <c r="K65520" t="s">
        <v>9</v>
      </c>
    </row>
  </sheetData>
  <sheetProtection/>
  <mergeCells count="14">
    <mergeCell ref="H53:J53"/>
    <mergeCell ref="D8:G8"/>
    <mergeCell ref="H8:J8"/>
    <mergeCell ref="H9:J9"/>
    <mergeCell ref="D52:G52"/>
    <mergeCell ref="H52:J52"/>
    <mergeCell ref="E9:G10"/>
    <mergeCell ref="E11:E12"/>
    <mergeCell ref="F11:F12"/>
    <mergeCell ref="G11:G12"/>
    <mergeCell ref="E53:G54"/>
    <mergeCell ref="E55:E56"/>
    <mergeCell ref="F55:F56"/>
    <mergeCell ref="G55:G56"/>
  </mergeCells>
  <printOptions horizontalCentered="1"/>
  <pageMargins left="0.3937007874015748" right="0.5511811023622047" top="0.984251968503937" bottom="0.7874015748031497" header="0.5905511811023623" footer="0.3937007874015748"/>
  <pageSetup fitToHeight="0" horizontalDpi="600" verticalDpi="600" orientation="landscape" scale="35" r:id="rId3"/>
  <headerFooter alignWithMargins="0">
    <oddFooter>&amp;CPágina &amp;P de &amp;N</oddFooter>
  </headerFooter>
  <rowBreaks count="1" manualBreakCount="1">
    <brk id="50" max="255" man="1"/>
  </rowBreaks>
  <ignoredErrors>
    <ignoredError sqref="D20:H20 D63" formulaRange="1"/>
    <ignoredError sqref="E29:E35 F59:J62 F64:J66 F63 I63:J63" formula="1"/>
    <ignoredError sqref="G63:H63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ramona_martinez</cp:lastModifiedBy>
  <cp:lastPrinted>2013-04-22T16:59:53Z</cp:lastPrinted>
  <dcterms:created xsi:type="dcterms:W3CDTF">1999-01-28T00:21:25Z</dcterms:created>
  <dcterms:modified xsi:type="dcterms:W3CDTF">2013-04-24T16:51:44Z</dcterms:modified>
  <cp:category/>
  <cp:version/>
  <cp:contentType/>
  <cp:contentStatus/>
</cp:coreProperties>
</file>