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4515" windowWidth="21840" windowHeight="4575" activeTab="0"/>
  </bookViews>
  <sheets>
    <sheet name="Formato en Blanco" sheetId="1" r:id="rId1"/>
  </sheets>
  <definedNames>
    <definedName name="_xlnm.Print_Area" localSheetId="0">'Formato en Blanco'!$B$2:$L$101</definedName>
    <definedName name="FORM" localSheetId="0">'Formato en Blanco'!$A$65470:$M$65536</definedName>
    <definedName name="FORM">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  <author>andres_alvarado</author>
  </authors>
  <commentList>
    <comment ref="A1" authorId="0">
      <text>
        <r>
          <rPr>
            <b/>
            <sz val="8"/>
            <rFont val="Tahoma"/>
            <family val="2"/>
          </rPr>
          <t>99</t>
        </r>
      </text>
    </comment>
    <comment ref="C1" authorId="1">
      <text>
        <r>
          <rPr>
            <b/>
            <sz val="8"/>
            <rFont val="Tahoma"/>
            <family val="2"/>
          </rPr>
          <t>P01P10</t>
        </r>
      </text>
    </comment>
  </commentList>
</comments>
</file>

<file path=xl/sharedStrings.xml><?xml version="1.0" encoding="utf-8"?>
<sst xmlns="http://schemas.openxmlformats.org/spreadsheetml/2006/main" count="103" uniqueCount="70">
  <si>
    <t>CONCEPTOS</t>
  </si>
  <si>
    <t>MODIFICACIONES</t>
  </si>
  <si>
    <t>APORTACIONES</t>
  </si>
  <si>
    <t>T O T A L E S</t>
  </si>
  <si>
    <t>ORIGINAL</t>
  </si>
  <si>
    <t>AUMENTOS</t>
  </si>
  <si>
    <t>DISMINUCIONES</t>
  </si>
  <si>
    <t>Y</t>
  </si>
  <si>
    <t>SUBSIDIOS</t>
  </si>
  <si>
    <t>*</t>
  </si>
  <si>
    <t>A  S  I  G  N  A  C  I  Ó  N    D  E  L    P  R  E  S  U  P  U  E  S  T  O</t>
  </si>
  <si>
    <t>PRESUPUESTO EJERCIDO</t>
  </si>
  <si>
    <t>RECURSOS</t>
  </si>
  <si>
    <t>PROPIOS</t>
  </si>
  <si>
    <t>DEFINITIVO</t>
  </si>
  <si>
    <t>(Pesos)</t>
  </si>
  <si>
    <t>ENTIDADES DE CONTROL PRESUPUESTARIO DIRECTO</t>
  </si>
  <si>
    <t>Y APOYOS</t>
  </si>
  <si>
    <t>FISCALES</t>
  </si>
  <si>
    <t>APROBADO</t>
  </si>
  <si>
    <t>PAGADO</t>
  </si>
  <si>
    <t>TOTAL DE RECURSOS</t>
  </si>
  <si>
    <t>CUENTA DE LA HACIENDA PÚBLICA FEDERAL DE 2012</t>
  </si>
  <si>
    <t xml:space="preserve">  GASTO CORRIENTE</t>
  </si>
  <si>
    <t xml:space="preserve">    SERVICIOS PERSONALES</t>
  </si>
  <si>
    <t xml:space="preserve">      SUELDOS Y SALARIOS</t>
  </si>
  <si>
    <t xml:space="preserve">      GASTOS DE PREVISIÓN SOCIAL</t>
  </si>
  <si>
    <t xml:space="preserve">      OTROS</t>
  </si>
  <si>
    <t xml:space="preserve">    DE OPERACIÓN</t>
  </si>
  <si>
    <t xml:space="preserve">      ADQUISICIÓN DE ENERGÍA</t>
  </si>
  <si>
    <t xml:space="preserve">      FLETES</t>
  </si>
  <si>
    <t xml:space="preserve">      SEGUROS</t>
  </si>
  <si>
    <t xml:space="preserve">    PENSIONES Y JUBILACIONES</t>
  </si>
  <si>
    <t xml:space="preserve">    OTRAS EROGACIONES</t>
  </si>
  <si>
    <t xml:space="preserve">    OPERACIONES INTERORGANISMOS</t>
  </si>
  <si>
    <t xml:space="preserve">      COMPRAS DE MATERIAS PRIMAS</t>
  </si>
  <si>
    <t xml:space="preserve">      SERVICIOS CORPORATIVOS</t>
  </si>
  <si>
    <t xml:space="preserve">      SERVICIOS INTERORGANISMOS</t>
  </si>
  <si>
    <t xml:space="preserve">  INVERSIÓN FÍSICA</t>
  </si>
  <si>
    <t xml:space="preserve">    BIENES MUEBLES E INMUEBLES</t>
  </si>
  <si>
    <t xml:space="preserve">    OBRA PÚBLICA</t>
  </si>
  <si>
    <t xml:space="preserve">  INVERSIÓN FINANCIERA</t>
  </si>
  <si>
    <t xml:space="preserve">    OTORGAMIENTO DE CRÉDITO</t>
  </si>
  <si>
    <t xml:space="preserve">    ADQUISISICIÓN DE VALORES</t>
  </si>
  <si>
    <t xml:space="preserve">  COSTO FINANCIERO NETO</t>
  </si>
  <si>
    <t xml:space="preserve">    COSTO FINANCIERO BRUTO</t>
  </si>
  <si>
    <t xml:space="preserve">      INTERNOS</t>
  </si>
  <si>
    <t xml:space="preserve">        INTERESES</t>
  </si>
  <si>
    <t xml:space="preserve">        OTROS</t>
  </si>
  <si>
    <t xml:space="preserve">      EXTERNOS</t>
  </si>
  <si>
    <t xml:space="preserve">    INGRESOS POR INTERESES</t>
  </si>
  <si>
    <t xml:space="preserve">  EGRESOS POR OPERACIONES AJENAS</t>
  </si>
  <si>
    <t xml:space="preserve">    POR CUENTA DE TERCEROS</t>
  </si>
  <si>
    <t xml:space="preserve">    EROGACIONES RECUPERABLES</t>
  </si>
  <si>
    <t xml:space="preserve">  SUMA DE EGRESOS DEL AÑO</t>
  </si>
  <si>
    <t xml:space="preserve">    ORDINARIOS</t>
  </si>
  <si>
    <t xml:space="preserve">    EXTRAORDINARIOS</t>
  </si>
  <si>
    <t xml:space="preserve">  DISPONIBILIDAD FINAL</t>
  </si>
  <si>
    <t>T O T A L</t>
  </si>
  <si>
    <t xml:space="preserve">      CONSERVACIÓN Y MANTENIMIENTO CON TERCEROS</t>
  </si>
  <si>
    <t xml:space="preserve">      SERVICIOS TÉCNICOS PAGADOS A TERCEROS</t>
  </si>
  <si>
    <t xml:space="preserve">  ENTEROS A LA TESORERÍA DE LA  FEDERACIÓN</t>
  </si>
  <si>
    <t>T4M PEMEX REFINACION</t>
  </si>
  <si>
    <t>DETALLE DEL PRESUPUESTO DE EGRESOS</t>
  </si>
  <si>
    <t>egresos</t>
  </si>
  <si>
    <t>ingresos (INCLUYE OPERACIONES EN TRANSITO)</t>
  </si>
  <si>
    <t>sdo inicial de Disponibilidades FORMATO 1051</t>
  </si>
  <si>
    <t>sdo final de Disponibilidades FORMATO 1051</t>
  </si>
  <si>
    <t>deuda (incluye los 9,073,188)</t>
  </si>
  <si>
    <t>P R E S U P U E S T 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</si>
</sst>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</numFmts>
  <fonts count="43">
    <font>
      <sz val="18"/>
      <name val="Arial"/>
      <family val="0"/>
    </font>
    <font>
      <sz val="11"/>
      <color indexed="8"/>
      <name val="Calibri"/>
      <family val="2"/>
    </font>
    <font>
      <sz val="19"/>
      <name val="Arial"/>
      <family val="2"/>
    </font>
    <font>
      <b/>
      <sz val="8"/>
      <name val="Tahoma"/>
      <family val="2"/>
    </font>
    <font>
      <b/>
      <sz val="19"/>
      <name val="Arial"/>
      <family val="2"/>
    </font>
    <font>
      <b/>
      <sz val="18"/>
      <color indexed="9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164" fontId="0" fillId="0" borderId="0" xfId="0" applyNumberFormat="1" applyFont="1" applyFill="1" applyAlignment="1">
      <alignment horizontal="centerContinuous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5" fontId="0" fillId="0" borderId="15" xfId="0" applyNumberFormat="1" applyFont="1" applyFill="1" applyBorder="1" applyAlignment="1">
      <alignment vertical="center"/>
    </xf>
    <xf numFmtId="165" fontId="0" fillId="0" borderId="16" xfId="0" applyNumberFormat="1" applyFont="1" applyFill="1" applyBorder="1" applyAlignment="1">
      <alignment vertical="center"/>
    </xf>
    <xf numFmtId="165" fontId="0" fillId="0" borderId="17" xfId="0" applyNumberFormat="1" applyFont="1" applyFill="1" applyBorder="1" applyAlignment="1">
      <alignment vertical="center"/>
    </xf>
    <xf numFmtId="165" fontId="0" fillId="0" borderId="18" xfId="0" applyNumberFormat="1" applyFont="1" applyFill="1" applyBorder="1" applyAlignment="1">
      <alignment vertical="center"/>
    </xf>
    <xf numFmtId="165" fontId="0" fillId="0" borderId="19" xfId="0" applyNumberFormat="1" applyFont="1" applyFill="1" applyBorder="1" applyAlignment="1">
      <alignment vertical="center"/>
    </xf>
    <xf numFmtId="165" fontId="0" fillId="0" borderId="20" xfId="0" applyNumberFormat="1" applyFont="1" applyFill="1" applyBorder="1" applyAlignment="1">
      <alignment vertical="center"/>
    </xf>
    <xf numFmtId="0" fontId="0" fillId="33" borderId="16" xfId="0" applyFill="1" applyBorder="1" applyAlignment="1">
      <alignment horizontal="centerContinuous" vertical="center"/>
    </xf>
    <xf numFmtId="0" fontId="0" fillId="33" borderId="21" xfId="0" applyFill="1" applyBorder="1" applyAlignment="1">
      <alignment horizontal="centerContinuous" vertical="center"/>
    </xf>
    <xf numFmtId="0" fontId="0" fillId="33" borderId="22" xfId="0" applyFill="1" applyBorder="1" applyAlignment="1">
      <alignment horizontal="centerContinuous" vertical="center"/>
    </xf>
    <xf numFmtId="0" fontId="0" fillId="33" borderId="23" xfId="0" applyFill="1" applyBorder="1" applyAlignment="1">
      <alignment horizontal="centerContinuous" vertical="center"/>
    </xf>
    <xf numFmtId="0" fontId="0" fillId="33" borderId="18" xfId="0" applyFill="1" applyBorder="1" applyAlignment="1">
      <alignment horizontal="centerContinuous" vertical="center"/>
    </xf>
    <xf numFmtId="0" fontId="0" fillId="33" borderId="1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Continuous" vertical="center"/>
    </xf>
    <xf numFmtId="0" fontId="0" fillId="33" borderId="1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Continuous" vertical="center"/>
    </xf>
    <xf numFmtId="0" fontId="0" fillId="33" borderId="11" xfId="0" applyFill="1" applyBorder="1" applyAlignment="1">
      <alignment horizontal="centerContinuous" vertical="center"/>
    </xf>
    <xf numFmtId="0" fontId="0" fillId="33" borderId="12" xfId="0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165" fontId="0" fillId="0" borderId="17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1" fillId="34" borderId="16" xfId="0" applyFont="1" applyFill="1" applyBorder="1" applyAlignment="1">
      <alignment horizontal="centerContinuous" vertical="center"/>
    </xf>
    <xf numFmtId="0" fontId="41" fillId="34" borderId="18" xfId="0" applyFont="1" applyFill="1" applyBorder="1" applyAlignment="1">
      <alignment horizontal="centerContinuous" vertical="center"/>
    </xf>
    <xf numFmtId="0" fontId="41" fillId="34" borderId="15" xfId="0" applyFont="1" applyFill="1" applyBorder="1" applyAlignment="1">
      <alignment horizontal="center" vertical="center" wrapText="1"/>
    </xf>
    <xf numFmtId="0" fontId="41" fillId="34" borderId="17" xfId="0" applyFont="1" applyFill="1" applyBorder="1" applyAlignment="1">
      <alignment horizontal="center" vertical="center"/>
    </xf>
    <xf numFmtId="0" fontId="41" fillId="34" borderId="20" xfId="0" applyFont="1" applyFill="1" applyBorder="1" applyAlignment="1">
      <alignment horizontal="centerContinuous" vertical="center"/>
    </xf>
    <xf numFmtId="0" fontId="41" fillId="34" borderId="19" xfId="0" applyFont="1" applyFill="1" applyBorder="1" applyAlignment="1">
      <alignment horizontal="center" vertical="center"/>
    </xf>
    <xf numFmtId="0" fontId="41" fillId="34" borderId="19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Continuous" vertical="center"/>
    </xf>
    <xf numFmtId="165" fontId="6" fillId="0" borderId="24" xfId="0" applyNumberFormat="1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49" fontId="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65" fontId="0" fillId="0" borderId="17" xfId="0" applyNumberFormat="1" applyFill="1" applyBorder="1" applyAlignment="1">
      <alignment/>
    </xf>
    <xf numFmtId="49" fontId="2" fillId="0" borderId="0" xfId="0" applyNumberFormat="1" applyFont="1" applyFill="1" applyAlignment="1">
      <alignment horizontal="left" vertical="center"/>
    </xf>
    <xf numFmtId="0" fontId="0" fillId="33" borderId="14" xfId="0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41" fillId="33" borderId="0" xfId="0" applyFont="1" applyFill="1" applyBorder="1" applyAlignment="1">
      <alignment horizontal="centerContinuous" vertical="center"/>
    </xf>
    <xf numFmtId="0" fontId="0" fillId="33" borderId="13" xfId="0" applyFill="1" applyBorder="1" applyAlignment="1">
      <alignment horizontal="centerContinuous" vertical="center"/>
    </xf>
    <xf numFmtId="3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65" fontId="0" fillId="35" borderId="0" xfId="0" applyNumberFormat="1" applyFill="1" applyAlignment="1">
      <alignment/>
    </xf>
    <xf numFmtId="0" fontId="0" fillId="35" borderId="0" xfId="0" applyFont="1" applyFill="1" applyAlignment="1">
      <alignment/>
    </xf>
    <xf numFmtId="3" fontId="0" fillId="0" borderId="0" xfId="0" applyNumberFormat="1" applyAlignment="1">
      <alignment/>
    </xf>
    <xf numFmtId="3" fontId="0" fillId="36" borderId="0" xfId="0" applyNumberFormat="1" applyFont="1" applyFill="1" applyAlignment="1">
      <alignment/>
    </xf>
    <xf numFmtId="0" fontId="0" fillId="36" borderId="0" xfId="0" applyFont="1" applyFill="1" applyAlignment="1">
      <alignment/>
    </xf>
    <xf numFmtId="165" fontId="0" fillId="36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8" xfId="0" applyNumberFormat="1" applyBorder="1" applyAlignment="1">
      <alignment/>
    </xf>
    <xf numFmtId="0" fontId="0" fillId="0" borderId="0" xfId="0" applyBorder="1" applyAlignment="1">
      <alignment/>
    </xf>
    <xf numFmtId="3" fontId="0" fillId="36" borderId="0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41" fillId="34" borderId="14" xfId="0" applyFont="1" applyFill="1" applyBorder="1" applyAlignment="1">
      <alignment horizontal="centerContinuous" vertical="center"/>
    </xf>
    <xf numFmtId="0" fontId="41" fillId="34" borderId="0" xfId="0" applyFont="1" applyFill="1" applyBorder="1" applyAlignment="1">
      <alignment horizontal="centerContinuous" vertical="center"/>
    </xf>
    <xf numFmtId="0" fontId="41" fillId="34" borderId="13" xfId="0" applyFont="1" applyFill="1" applyBorder="1" applyAlignment="1">
      <alignment horizontal="centerContinuous" vertical="center"/>
    </xf>
    <xf numFmtId="0" fontId="41" fillId="34" borderId="21" xfId="0" applyFont="1" applyFill="1" applyBorder="1" applyAlignment="1">
      <alignment horizontal="center" vertical="center" wrapText="1"/>
    </xf>
    <xf numFmtId="0" fontId="41" fillId="34" borderId="22" xfId="0" applyFont="1" applyFill="1" applyBorder="1" applyAlignment="1">
      <alignment horizontal="center" vertical="center" wrapText="1"/>
    </xf>
    <xf numFmtId="0" fontId="41" fillId="34" borderId="23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0" fontId="41" fillId="34" borderId="20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1" fillId="34" borderId="1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521"/>
  <sheetViews>
    <sheetView showGridLines="0" showRowColHeaders="0" showZeros="0" tabSelected="1" showOutlineSymbols="0" zoomScale="50" zoomScaleNormal="50"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F13" sqref="F13"/>
    </sheetView>
  </sheetViews>
  <sheetFormatPr defaultColWidth="11.0703125" defaultRowHeight="23.25"/>
  <cols>
    <col min="1" max="1" width="0.453125" style="0" customWidth="1"/>
    <col min="2" max="2" width="6.0703125" style="0" customWidth="1"/>
    <col min="3" max="4" width="0.30078125" style="0" customWidth="1"/>
    <col min="5" max="5" width="53.69140625" style="0" customWidth="1"/>
    <col min="6" max="6" width="17.83984375" style="0" customWidth="1"/>
    <col min="7" max="8" width="16.69140625" style="0" customWidth="1"/>
    <col min="9" max="9" width="18.0703125" style="0" customWidth="1"/>
    <col min="10" max="10" width="17.83984375" style="0" customWidth="1"/>
    <col min="11" max="11" width="16.69140625" style="0" customWidth="1"/>
    <col min="12" max="12" width="18.23046875" style="0" customWidth="1"/>
    <col min="13" max="13" width="0.84375" style="0" customWidth="1"/>
    <col min="15" max="15" width="23" style="0" customWidth="1"/>
    <col min="16" max="16" width="15.0703125" style="0" bestFit="1" customWidth="1"/>
    <col min="17" max="17" width="20.5390625" style="0" customWidth="1"/>
  </cols>
  <sheetData>
    <row r="1" spans="1:13" ht="23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1"/>
    </row>
    <row r="2" spans="1:13" ht="23.25">
      <c r="A2" s="1"/>
      <c r="B2" s="1"/>
      <c r="C2" s="4" t="s">
        <v>22</v>
      </c>
      <c r="D2" s="4"/>
      <c r="E2" s="2"/>
      <c r="F2" s="2"/>
      <c r="G2" s="2"/>
      <c r="H2" s="2"/>
      <c r="I2" s="2"/>
      <c r="J2" s="2"/>
      <c r="K2" s="2"/>
      <c r="L2" s="2"/>
      <c r="M2" s="1"/>
    </row>
    <row r="3" spans="1:13" ht="23.25">
      <c r="A3" s="1"/>
      <c r="B3" s="1"/>
      <c r="C3" s="2" t="s">
        <v>16</v>
      </c>
      <c r="D3" s="2"/>
      <c r="E3" s="2"/>
      <c r="F3" s="2"/>
      <c r="G3" s="2"/>
      <c r="H3" s="2"/>
      <c r="I3" s="2"/>
      <c r="J3" s="2"/>
      <c r="K3" s="2"/>
      <c r="L3" s="2"/>
      <c r="M3" s="1"/>
    </row>
    <row r="4" spans="1:13" ht="23.25">
      <c r="A4" s="1"/>
      <c r="B4" s="1"/>
      <c r="C4" s="43" t="s">
        <v>63</v>
      </c>
      <c r="D4" s="43"/>
      <c r="E4" s="2"/>
      <c r="F4" s="2"/>
      <c r="G4" s="2"/>
      <c r="H4" s="2"/>
      <c r="I4" s="2"/>
      <c r="J4" s="2"/>
      <c r="K4" s="2"/>
      <c r="L4" s="2"/>
      <c r="M4" s="1"/>
    </row>
    <row r="5" spans="1:13" ht="23.25">
      <c r="A5" s="1"/>
      <c r="B5" s="1"/>
      <c r="C5" s="29" t="s">
        <v>62</v>
      </c>
      <c r="D5" s="29"/>
      <c r="E5" s="2"/>
      <c r="F5" s="2"/>
      <c r="G5" s="2"/>
      <c r="H5" s="2"/>
      <c r="I5" s="2"/>
      <c r="J5" s="2"/>
      <c r="K5" s="2"/>
      <c r="L5" s="2"/>
      <c r="M5" s="1"/>
    </row>
    <row r="6" spans="1:13" ht="23.25">
      <c r="A6" s="1"/>
      <c r="B6" s="1"/>
      <c r="C6" s="2" t="s">
        <v>15</v>
      </c>
      <c r="D6" s="2"/>
      <c r="E6" s="2"/>
      <c r="F6" s="2"/>
      <c r="G6" s="2"/>
      <c r="H6" s="2"/>
      <c r="I6" s="2"/>
      <c r="J6" s="2"/>
      <c r="K6" s="2"/>
      <c r="L6" s="2"/>
      <c r="M6" s="1"/>
    </row>
    <row r="7" spans="1:13" ht="23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1"/>
    </row>
    <row r="8" spans="1:13" ht="23.25" customHeight="1">
      <c r="A8" s="1"/>
      <c r="B8" s="1"/>
      <c r="C8" s="26"/>
      <c r="D8" s="66"/>
      <c r="E8" s="33"/>
      <c r="F8" s="69" t="s">
        <v>10</v>
      </c>
      <c r="G8" s="70"/>
      <c r="H8" s="70"/>
      <c r="I8" s="71"/>
      <c r="J8" s="70" t="s">
        <v>69</v>
      </c>
      <c r="K8" s="70"/>
      <c r="L8" s="71"/>
      <c r="M8" s="1"/>
    </row>
    <row r="9" spans="1:13" ht="23.25">
      <c r="A9" s="1"/>
      <c r="B9" s="1"/>
      <c r="C9" s="27"/>
      <c r="D9" s="67"/>
      <c r="E9" s="34"/>
      <c r="F9" s="35"/>
      <c r="G9" s="72" t="s">
        <v>1</v>
      </c>
      <c r="H9" s="73"/>
      <c r="I9" s="74"/>
      <c r="J9" s="69" t="s">
        <v>20</v>
      </c>
      <c r="K9" s="70"/>
      <c r="L9" s="71"/>
      <c r="M9" s="1"/>
    </row>
    <row r="10" spans="1:13" ht="23.25">
      <c r="A10" s="1"/>
      <c r="B10" s="1"/>
      <c r="C10" s="40" t="s">
        <v>0</v>
      </c>
      <c r="D10" s="67"/>
      <c r="E10" s="34"/>
      <c r="F10" s="36"/>
      <c r="G10" s="75"/>
      <c r="H10" s="76"/>
      <c r="I10" s="77"/>
      <c r="J10" s="36" t="s">
        <v>12</v>
      </c>
      <c r="K10" s="36" t="s">
        <v>8</v>
      </c>
      <c r="L10" s="36"/>
      <c r="M10" s="1"/>
    </row>
    <row r="11" spans="1:13" ht="23.25">
      <c r="A11" s="1"/>
      <c r="B11" s="1"/>
      <c r="C11" s="27"/>
      <c r="D11" s="67"/>
      <c r="E11" s="34"/>
      <c r="F11" s="36" t="s">
        <v>19</v>
      </c>
      <c r="G11" s="78" t="s">
        <v>5</v>
      </c>
      <c r="H11" s="78" t="s">
        <v>6</v>
      </c>
      <c r="I11" s="78" t="s">
        <v>14</v>
      </c>
      <c r="J11" s="36" t="s">
        <v>13</v>
      </c>
      <c r="K11" s="36" t="s">
        <v>17</v>
      </c>
      <c r="L11" s="36" t="s">
        <v>58</v>
      </c>
      <c r="M11" s="1"/>
    </row>
    <row r="12" spans="1:13" ht="23.25">
      <c r="A12" s="1"/>
      <c r="B12" s="1"/>
      <c r="C12" s="28"/>
      <c r="D12" s="68"/>
      <c r="E12" s="37"/>
      <c r="F12" s="38"/>
      <c r="G12" s="79"/>
      <c r="H12" s="79"/>
      <c r="I12" s="79"/>
      <c r="J12" s="38"/>
      <c r="K12" s="38" t="s">
        <v>18</v>
      </c>
      <c r="L12" s="38"/>
      <c r="M12" s="1"/>
    </row>
    <row r="13" spans="1:13" ht="23.25">
      <c r="A13" s="1"/>
      <c r="B13" s="1"/>
      <c r="C13" s="5"/>
      <c r="D13" s="9"/>
      <c r="E13" s="9"/>
      <c r="F13" s="11"/>
      <c r="G13" s="11"/>
      <c r="H13" s="11"/>
      <c r="I13" s="11">
        <f>745280851795-I14</f>
        <v>0</v>
      </c>
      <c r="J13" s="11"/>
      <c r="K13" s="11"/>
      <c r="L13" s="12"/>
      <c r="M13" s="1"/>
    </row>
    <row r="14" spans="1:13" s="45" customFormat="1" ht="24">
      <c r="A14" s="1"/>
      <c r="B14" s="1"/>
      <c r="C14" s="6"/>
      <c r="D14" s="10"/>
      <c r="E14" s="44" t="s">
        <v>21</v>
      </c>
      <c r="F14" s="13">
        <f>F63+F67</f>
        <v>671690913826</v>
      </c>
      <c r="G14" s="13">
        <f>G63+G67</f>
        <v>92240151361</v>
      </c>
      <c r="H14" s="13">
        <f>H63+H67</f>
        <v>18650213392</v>
      </c>
      <c r="I14" s="13">
        <f>I63+I67</f>
        <v>745280851795</v>
      </c>
      <c r="J14" s="13">
        <f>J63+J67</f>
        <v>505701849494</v>
      </c>
      <c r="K14" s="13">
        <f>K63+K67</f>
        <v>0</v>
      </c>
      <c r="L14" s="13">
        <f>J14+K14</f>
        <v>505701849494</v>
      </c>
      <c r="M14" s="1"/>
    </row>
    <row r="15" spans="1:13" s="45" customFormat="1" ht="24">
      <c r="A15" s="1"/>
      <c r="B15" s="1"/>
      <c r="C15" s="6"/>
      <c r="D15" s="10"/>
      <c r="E15" s="32" t="s">
        <v>23</v>
      </c>
      <c r="F15" s="13">
        <f>F16+F20+F27+F28+F29</f>
        <v>604846869527</v>
      </c>
      <c r="G15" s="13">
        <f>G16+G20+G27+G28+G29</f>
        <v>91480277680</v>
      </c>
      <c r="H15" s="13">
        <f>H16+H20+H27+H28+H29</f>
        <v>3425146110</v>
      </c>
      <c r="I15" s="13">
        <f>I16+I20+I27+I28+I29</f>
        <v>692902001097</v>
      </c>
      <c r="J15" s="13">
        <f>J16+J20+J27+J28+J29</f>
        <v>452980822945</v>
      </c>
      <c r="K15" s="42">
        <f>K16+K20+K27+K28+K29</f>
        <v>0</v>
      </c>
      <c r="L15" s="42">
        <f aca="true" t="shared" si="0" ref="L15:L49">J15+K15</f>
        <v>452980822945</v>
      </c>
      <c r="M15" s="1"/>
    </row>
    <row r="16" spans="1:13" s="45" customFormat="1" ht="24">
      <c r="A16" s="1"/>
      <c r="B16" s="1"/>
      <c r="C16" s="6"/>
      <c r="D16" s="10"/>
      <c r="E16" s="32" t="s">
        <v>24</v>
      </c>
      <c r="F16" s="46">
        <f>SUM(F17:F19)</f>
        <v>23696481321</v>
      </c>
      <c r="G16" s="46">
        <f>SUM(G17:G19)</f>
        <v>1145041745</v>
      </c>
      <c r="H16" s="46">
        <f>SUM(H17:H19)</f>
        <v>417393590</v>
      </c>
      <c r="I16" s="46">
        <f>SUM(I17:I19)</f>
        <v>24424129476</v>
      </c>
      <c r="J16" s="46">
        <f>SUM(J17:J19)</f>
        <v>24585866584</v>
      </c>
      <c r="K16" s="46">
        <f>SUM(K17:K19)</f>
        <v>0</v>
      </c>
      <c r="L16" s="13">
        <f t="shared" si="0"/>
        <v>24585866584</v>
      </c>
      <c r="M16" s="1"/>
    </row>
    <row r="17" spans="1:13" s="45" customFormat="1" ht="23.25">
      <c r="A17" s="1"/>
      <c r="B17" s="1"/>
      <c r="C17" s="6"/>
      <c r="D17" s="10"/>
      <c r="E17" s="31" t="s">
        <v>25</v>
      </c>
      <c r="F17" s="41">
        <v>11851361441</v>
      </c>
      <c r="G17" s="41">
        <v>1145041745</v>
      </c>
      <c r="H17" s="13"/>
      <c r="I17" s="13">
        <f>F17+G17-H17</f>
        <v>12996403186</v>
      </c>
      <c r="J17" s="13">
        <v>12999660613</v>
      </c>
      <c r="K17" s="13"/>
      <c r="L17" s="13">
        <f t="shared" si="0"/>
        <v>12999660613</v>
      </c>
      <c r="M17" s="1"/>
    </row>
    <row r="18" spans="1:13" s="45" customFormat="1" ht="23.25">
      <c r="A18" s="1"/>
      <c r="B18" s="1"/>
      <c r="C18" s="6"/>
      <c r="D18" s="10"/>
      <c r="E18" s="31" t="s">
        <v>26</v>
      </c>
      <c r="F18" s="41">
        <v>5806109575</v>
      </c>
      <c r="G18" s="13"/>
      <c r="H18" s="13">
        <v>44700015</v>
      </c>
      <c r="I18" s="13">
        <f>F18+G18-H18</f>
        <v>5761409560</v>
      </c>
      <c r="J18" s="13">
        <v>5760845730</v>
      </c>
      <c r="K18" s="13"/>
      <c r="L18" s="13">
        <f t="shared" si="0"/>
        <v>5760845730</v>
      </c>
      <c r="M18" s="1"/>
    </row>
    <row r="19" spans="1:13" s="45" customFormat="1" ht="23.25">
      <c r="A19" s="1"/>
      <c r="B19" s="1"/>
      <c r="C19" s="6"/>
      <c r="D19" s="10"/>
      <c r="E19" s="31" t="s">
        <v>27</v>
      </c>
      <c r="F19" s="41">
        <v>6039010305</v>
      </c>
      <c r="G19" s="13"/>
      <c r="H19" s="13">
        <v>372693575</v>
      </c>
      <c r="I19" s="13">
        <f>F19+G19-H19</f>
        <v>5666316730</v>
      </c>
      <c r="J19" s="13">
        <v>5825360241</v>
      </c>
      <c r="K19" s="13"/>
      <c r="L19" s="13">
        <f t="shared" si="0"/>
        <v>5825360241</v>
      </c>
      <c r="M19" s="1"/>
    </row>
    <row r="20" spans="1:13" s="45" customFormat="1" ht="24">
      <c r="A20" s="1"/>
      <c r="B20" s="1"/>
      <c r="C20" s="6"/>
      <c r="D20" s="10"/>
      <c r="E20" s="32" t="s">
        <v>28</v>
      </c>
      <c r="F20" s="13">
        <f>SUM(F22:F26)</f>
        <v>11838031236</v>
      </c>
      <c r="G20" s="13">
        <f>SUM(G22:G26)</f>
        <v>6174564943</v>
      </c>
      <c r="H20" s="13">
        <f>SUM(H22:H26)</f>
        <v>227751264</v>
      </c>
      <c r="I20" s="13">
        <f>SUM(I22:I26)</f>
        <v>17784844915</v>
      </c>
      <c r="J20" s="13">
        <f>SUM(J22:J26)</f>
        <v>17926510659</v>
      </c>
      <c r="K20" s="13">
        <f>SUM(K22:K26)</f>
        <v>0</v>
      </c>
      <c r="L20" s="13">
        <f t="shared" si="0"/>
        <v>17926510659</v>
      </c>
      <c r="M20" s="1"/>
    </row>
    <row r="21" spans="1:13" s="45" customFormat="1" ht="23.25">
      <c r="A21" s="1"/>
      <c r="B21" s="1"/>
      <c r="C21" s="6"/>
      <c r="D21" s="10"/>
      <c r="E21" s="31" t="s">
        <v>29</v>
      </c>
      <c r="F21" s="13"/>
      <c r="G21" s="13"/>
      <c r="H21" s="13"/>
      <c r="I21" s="13"/>
      <c r="J21" s="13"/>
      <c r="K21" s="13"/>
      <c r="L21" s="13">
        <f t="shared" si="0"/>
        <v>0</v>
      </c>
      <c r="M21" s="1"/>
    </row>
    <row r="22" spans="1:13" s="45" customFormat="1" ht="23.25">
      <c r="A22" s="1"/>
      <c r="B22" s="1"/>
      <c r="C22" s="6"/>
      <c r="D22" s="10"/>
      <c r="E22" s="31" t="s">
        <v>30</v>
      </c>
      <c r="F22" s="13">
        <v>2808433252</v>
      </c>
      <c r="G22" s="13">
        <v>2933181784</v>
      </c>
      <c r="H22" s="13"/>
      <c r="I22" s="13">
        <f aca="true" t="shared" si="1" ref="I22:I28">F22+G22-H22</f>
        <v>5741615036</v>
      </c>
      <c r="J22" s="13">
        <v>5739773630</v>
      </c>
      <c r="K22" s="13"/>
      <c r="L22" s="13">
        <f t="shared" si="0"/>
        <v>5739773630</v>
      </c>
      <c r="M22" s="1"/>
    </row>
    <row r="23" spans="1:13" s="45" customFormat="1" ht="23.25">
      <c r="A23" s="1"/>
      <c r="B23" s="1"/>
      <c r="C23" s="6"/>
      <c r="D23" s="10"/>
      <c r="E23" s="31" t="s">
        <v>59</v>
      </c>
      <c r="F23" s="13">
        <v>1258999999</v>
      </c>
      <c r="G23" s="30">
        <v>1177653231</v>
      </c>
      <c r="H23" s="13"/>
      <c r="I23" s="13">
        <f t="shared" si="1"/>
        <v>2436653230</v>
      </c>
      <c r="J23" s="13">
        <v>2517731145</v>
      </c>
      <c r="K23" s="13"/>
      <c r="L23" s="13">
        <f t="shared" si="0"/>
        <v>2517731145</v>
      </c>
      <c r="M23" s="1"/>
    </row>
    <row r="24" spans="1:13" s="45" customFormat="1" ht="23.25">
      <c r="A24" s="1"/>
      <c r="B24" s="1"/>
      <c r="C24" s="6"/>
      <c r="D24" s="10"/>
      <c r="E24" s="31" t="s">
        <v>60</v>
      </c>
      <c r="F24" s="13">
        <v>433551107</v>
      </c>
      <c r="G24" s="13">
        <v>635268475</v>
      </c>
      <c r="H24" s="13"/>
      <c r="I24" s="13">
        <f t="shared" si="1"/>
        <v>1068819582</v>
      </c>
      <c r="J24" s="13">
        <v>1086614172</v>
      </c>
      <c r="K24" s="13"/>
      <c r="L24" s="13">
        <f t="shared" si="0"/>
        <v>1086614172</v>
      </c>
      <c r="M24" s="1"/>
    </row>
    <row r="25" spans="1:13" s="45" customFormat="1" ht="23.25">
      <c r="A25" s="1"/>
      <c r="B25" s="1"/>
      <c r="C25" s="6"/>
      <c r="D25" s="10"/>
      <c r="E25" s="31" t="s">
        <v>31</v>
      </c>
      <c r="F25" s="13">
        <v>1359255102</v>
      </c>
      <c r="G25" s="13"/>
      <c r="H25" s="13">
        <v>227751264</v>
      </c>
      <c r="I25" s="13">
        <f t="shared" si="1"/>
        <v>1131503838</v>
      </c>
      <c r="J25" s="13">
        <v>1131991870</v>
      </c>
      <c r="K25" s="13"/>
      <c r="L25" s="13">
        <f t="shared" si="0"/>
        <v>1131991870</v>
      </c>
      <c r="M25" s="1"/>
    </row>
    <row r="26" spans="1:13" s="45" customFormat="1" ht="23.25">
      <c r="A26" s="1"/>
      <c r="B26" s="1"/>
      <c r="C26" s="6"/>
      <c r="D26" s="10"/>
      <c r="E26" s="31" t="s">
        <v>27</v>
      </c>
      <c r="F26" s="13">
        <v>5977791776</v>
      </c>
      <c r="G26" s="13">
        <v>1428461453</v>
      </c>
      <c r="H26" s="13"/>
      <c r="I26" s="13">
        <f t="shared" si="1"/>
        <v>7406253229</v>
      </c>
      <c r="J26" s="13">
        <v>7450399842</v>
      </c>
      <c r="K26" s="13"/>
      <c r="L26" s="13">
        <f t="shared" si="0"/>
        <v>7450399842</v>
      </c>
      <c r="M26" s="1"/>
    </row>
    <row r="27" spans="1:13" s="45" customFormat="1" ht="24">
      <c r="A27" s="1"/>
      <c r="B27" s="1"/>
      <c r="C27" s="6"/>
      <c r="D27" s="10"/>
      <c r="E27" s="32" t="s">
        <v>32</v>
      </c>
      <c r="F27" s="13">
        <v>12103480830</v>
      </c>
      <c r="G27" s="13"/>
      <c r="H27" s="13">
        <v>2220210897</v>
      </c>
      <c r="I27" s="13">
        <f t="shared" si="1"/>
        <v>9883269933</v>
      </c>
      <c r="J27" s="13">
        <v>9880440465</v>
      </c>
      <c r="K27" s="13"/>
      <c r="L27" s="13">
        <f t="shared" si="0"/>
        <v>9880440465</v>
      </c>
      <c r="M27" s="1"/>
    </row>
    <row r="28" spans="1:13" s="45" customFormat="1" ht="24">
      <c r="A28" s="1"/>
      <c r="B28" s="1"/>
      <c r="C28" s="6"/>
      <c r="D28" s="10"/>
      <c r="E28" s="32" t="s">
        <v>33</v>
      </c>
      <c r="F28" s="13">
        <v>6119766</v>
      </c>
      <c r="G28" s="13"/>
      <c r="H28" s="13">
        <v>546476</v>
      </c>
      <c r="I28" s="13">
        <f t="shared" si="1"/>
        <v>5573290</v>
      </c>
      <c r="J28" s="13">
        <v>340019520</v>
      </c>
      <c r="K28" s="13"/>
      <c r="L28" s="13">
        <f t="shared" si="0"/>
        <v>340019520</v>
      </c>
      <c r="M28" s="1"/>
    </row>
    <row r="29" spans="1:13" s="45" customFormat="1" ht="24">
      <c r="A29" s="1"/>
      <c r="B29" s="1"/>
      <c r="C29" s="6"/>
      <c r="D29" s="10"/>
      <c r="E29" s="32" t="s">
        <v>34</v>
      </c>
      <c r="F29" s="13">
        <f>SUM(F30:F32)</f>
        <v>557202756374</v>
      </c>
      <c r="G29" s="13">
        <f>SUM(G30:G32)</f>
        <v>84160670992</v>
      </c>
      <c r="H29" s="13">
        <f>SUM(H30:H32)</f>
        <v>559243883</v>
      </c>
      <c r="I29" s="13">
        <f>SUM(I30:I32)</f>
        <v>640804183483</v>
      </c>
      <c r="J29" s="13">
        <f>SUM(J30:J33)</f>
        <v>400247985717</v>
      </c>
      <c r="K29" s="42">
        <f>SUM(K30:K33)</f>
        <v>0</v>
      </c>
      <c r="L29" s="13">
        <f t="shared" si="0"/>
        <v>400247985717</v>
      </c>
      <c r="M29" s="1"/>
    </row>
    <row r="30" spans="1:13" s="45" customFormat="1" ht="23.25">
      <c r="A30" s="1"/>
      <c r="B30" s="1"/>
      <c r="C30" s="6"/>
      <c r="D30" s="10"/>
      <c r="E30" s="47" t="s">
        <v>35</v>
      </c>
      <c r="F30" s="42">
        <v>547520069895</v>
      </c>
      <c r="G30" s="13">
        <v>74530350269</v>
      </c>
      <c r="H30" s="13"/>
      <c r="I30" s="13">
        <f>F30+G30-H30</f>
        <v>622050420164</v>
      </c>
      <c r="J30" s="13">
        <v>630181056686</v>
      </c>
      <c r="K30" s="13"/>
      <c r="L30" s="13">
        <f t="shared" si="0"/>
        <v>630181056686</v>
      </c>
      <c r="M30" s="1"/>
    </row>
    <row r="31" spans="1:13" s="45" customFormat="1" ht="23.25">
      <c r="A31" s="1"/>
      <c r="B31" s="1"/>
      <c r="C31" s="6"/>
      <c r="D31" s="10"/>
      <c r="E31" s="47" t="s">
        <v>36</v>
      </c>
      <c r="F31" s="13">
        <v>8511668363</v>
      </c>
      <c r="G31" s="13">
        <v>9630320723</v>
      </c>
      <c r="H31" s="13"/>
      <c r="I31" s="13">
        <f>F31+G31-H31</f>
        <v>18141989086</v>
      </c>
      <c r="J31" s="13">
        <v>18141989086</v>
      </c>
      <c r="K31" s="13"/>
      <c r="L31" s="13">
        <f t="shared" si="0"/>
        <v>18141989086</v>
      </c>
      <c r="M31" s="1"/>
    </row>
    <row r="32" spans="1:13" s="45" customFormat="1" ht="23.25">
      <c r="A32" s="1"/>
      <c r="B32" s="1"/>
      <c r="C32" s="6"/>
      <c r="D32" s="10"/>
      <c r="E32" s="47" t="s">
        <v>37</v>
      </c>
      <c r="F32" s="13">
        <v>1171018116</v>
      </c>
      <c r="G32" s="13"/>
      <c r="H32" s="13">
        <v>559243883</v>
      </c>
      <c r="I32" s="13">
        <f>F32+G32-H32</f>
        <v>611774233</v>
      </c>
      <c r="J32" s="13">
        <v>613435780</v>
      </c>
      <c r="K32" s="13"/>
      <c r="L32" s="13">
        <f t="shared" si="0"/>
        <v>613435780</v>
      </c>
      <c r="M32" s="1"/>
    </row>
    <row r="33" spans="1:13" s="45" customFormat="1" ht="23.25">
      <c r="A33" s="1"/>
      <c r="B33" s="1"/>
      <c r="C33" s="6"/>
      <c r="D33" s="10"/>
      <c r="E33" s="47" t="s">
        <v>27</v>
      </c>
      <c r="F33" s="13"/>
      <c r="G33" s="13"/>
      <c r="H33" s="13"/>
      <c r="I33" s="13"/>
      <c r="J33" s="13">
        <v>-248688495835</v>
      </c>
      <c r="K33" s="13"/>
      <c r="L33" s="13">
        <f t="shared" si="0"/>
        <v>-248688495835</v>
      </c>
      <c r="M33" s="1"/>
    </row>
    <row r="34" spans="1:13" s="45" customFormat="1" ht="24">
      <c r="A34" s="1"/>
      <c r="B34" s="1"/>
      <c r="C34" s="6"/>
      <c r="D34" s="10"/>
      <c r="E34" s="32" t="s">
        <v>38</v>
      </c>
      <c r="F34" s="13">
        <f>SUM(F35:F36)</f>
        <v>40050000000</v>
      </c>
      <c r="G34" s="13">
        <f>SUM(G35:G36)</f>
        <v>318374311</v>
      </c>
      <c r="H34" s="13">
        <f>SUM(H35:H36)</f>
        <v>12239398262</v>
      </c>
      <c r="I34" s="13">
        <f>SUM(I35:I36)</f>
        <v>28128976049</v>
      </c>
      <c r="J34" s="13">
        <f>SUM(J35:J36)</f>
        <v>28944283276</v>
      </c>
      <c r="K34" s="13">
        <f>SUM(K35:K36)</f>
        <v>0</v>
      </c>
      <c r="L34" s="13">
        <f t="shared" si="0"/>
        <v>28944283276</v>
      </c>
      <c r="M34" s="1"/>
    </row>
    <row r="35" spans="1:13" s="45" customFormat="1" ht="23.25">
      <c r="A35" s="1"/>
      <c r="B35" s="1"/>
      <c r="C35" s="6"/>
      <c r="D35" s="10"/>
      <c r="E35" s="31" t="s">
        <v>39</v>
      </c>
      <c r="F35" s="13">
        <v>1053255640</v>
      </c>
      <c r="G35" s="13">
        <v>318374311</v>
      </c>
      <c r="H35" s="13"/>
      <c r="I35" s="13">
        <f>F35+G35-H35</f>
        <v>1371629951</v>
      </c>
      <c r="J35" s="13">
        <v>1134433223</v>
      </c>
      <c r="K35" s="13"/>
      <c r="L35" s="13">
        <f t="shared" si="0"/>
        <v>1134433223</v>
      </c>
      <c r="M35" s="1"/>
    </row>
    <row r="36" spans="1:13" s="45" customFormat="1" ht="23.25">
      <c r="A36" s="1"/>
      <c r="B36" s="1"/>
      <c r="C36" s="6"/>
      <c r="D36" s="10"/>
      <c r="E36" s="31" t="s">
        <v>40</v>
      </c>
      <c r="F36" s="13">
        <v>38996744360</v>
      </c>
      <c r="G36" s="13"/>
      <c r="H36" s="13">
        <v>12239398262</v>
      </c>
      <c r="I36" s="13">
        <f>F36+G36-H36</f>
        <v>26757346098</v>
      </c>
      <c r="J36" s="13">
        <v>27809850053</v>
      </c>
      <c r="K36" s="13"/>
      <c r="L36" s="13">
        <f t="shared" si="0"/>
        <v>27809850053</v>
      </c>
      <c r="M36" s="1"/>
    </row>
    <row r="37" spans="1:13" s="45" customFormat="1" ht="23.25">
      <c r="A37" s="1"/>
      <c r="B37" s="1"/>
      <c r="C37" s="6"/>
      <c r="D37" s="10"/>
      <c r="E37" s="31" t="s">
        <v>33</v>
      </c>
      <c r="F37" s="13"/>
      <c r="G37" s="13"/>
      <c r="H37" s="13"/>
      <c r="I37" s="13"/>
      <c r="J37" s="13"/>
      <c r="K37" s="13"/>
      <c r="L37" s="13">
        <f t="shared" si="0"/>
        <v>0</v>
      </c>
      <c r="M37" s="1"/>
    </row>
    <row r="38" spans="1:13" s="45" customFormat="1" ht="24">
      <c r="A38" s="1"/>
      <c r="B38" s="1"/>
      <c r="C38" s="6"/>
      <c r="D38" s="10"/>
      <c r="E38" s="32" t="s">
        <v>41</v>
      </c>
      <c r="F38" s="13"/>
      <c r="G38" s="13"/>
      <c r="H38" s="13"/>
      <c r="I38" s="13"/>
      <c r="J38" s="13"/>
      <c r="K38" s="13"/>
      <c r="L38" s="13">
        <f t="shared" si="0"/>
        <v>0</v>
      </c>
      <c r="M38" s="1"/>
    </row>
    <row r="39" spans="1:13" s="45" customFormat="1" ht="23.25">
      <c r="A39" s="1"/>
      <c r="B39" s="1"/>
      <c r="C39" s="6"/>
      <c r="D39" s="10"/>
      <c r="E39" s="31" t="s">
        <v>42</v>
      </c>
      <c r="F39" s="13"/>
      <c r="G39" s="13"/>
      <c r="H39" s="13"/>
      <c r="I39" s="13"/>
      <c r="J39" s="13"/>
      <c r="K39" s="13"/>
      <c r="L39" s="13">
        <f t="shared" si="0"/>
        <v>0</v>
      </c>
      <c r="M39" s="1"/>
    </row>
    <row r="40" spans="1:13" s="45" customFormat="1" ht="23.25">
      <c r="A40" s="1"/>
      <c r="B40" s="1"/>
      <c r="C40" s="6"/>
      <c r="D40" s="10"/>
      <c r="E40" s="31" t="s">
        <v>43</v>
      </c>
      <c r="F40" s="13"/>
      <c r="G40" s="13"/>
      <c r="H40" s="13"/>
      <c r="I40" s="13"/>
      <c r="J40" s="13"/>
      <c r="K40" s="13"/>
      <c r="L40" s="13">
        <f t="shared" si="0"/>
        <v>0</v>
      </c>
      <c r="M40" s="1"/>
    </row>
    <row r="41" spans="1:13" s="45" customFormat="1" ht="24">
      <c r="A41" s="1"/>
      <c r="B41" s="1"/>
      <c r="C41" s="6"/>
      <c r="D41" s="10"/>
      <c r="E41" s="32" t="s">
        <v>44</v>
      </c>
      <c r="F41" s="13">
        <f>F42</f>
        <v>21974172481</v>
      </c>
      <c r="G41" s="13">
        <f>G42-G59</f>
        <v>405656470</v>
      </c>
      <c r="H41" s="13">
        <f>H42</f>
        <v>2942558047</v>
      </c>
      <c r="I41" s="13">
        <f>I42-I59</f>
        <v>19437270904</v>
      </c>
      <c r="J41" s="13">
        <f>J42-J59</f>
        <v>19389594172</v>
      </c>
      <c r="K41" s="13">
        <f>K42</f>
        <v>0</v>
      </c>
      <c r="L41" s="13">
        <f t="shared" si="0"/>
        <v>19389594172</v>
      </c>
      <c r="M41" s="1"/>
    </row>
    <row r="42" spans="1:13" s="45" customFormat="1" ht="23.25">
      <c r="A42" s="1"/>
      <c r="B42" s="1"/>
      <c r="C42" s="6"/>
      <c r="D42" s="10"/>
      <c r="E42" s="31" t="s">
        <v>45</v>
      </c>
      <c r="F42" s="13">
        <f>F43+F46</f>
        <v>21974172481</v>
      </c>
      <c r="G42" s="13">
        <f>G43+G46</f>
        <v>499056392</v>
      </c>
      <c r="H42" s="13">
        <f>H43+H46</f>
        <v>2942558047</v>
      </c>
      <c r="I42" s="13">
        <f>I43+I46</f>
        <v>19530670826</v>
      </c>
      <c r="J42" s="13">
        <f>J43+J46</f>
        <v>19503528057</v>
      </c>
      <c r="K42" s="13">
        <f>K43+K46</f>
        <v>0</v>
      </c>
      <c r="L42" s="13">
        <f t="shared" si="0"/>
        <v>19503528057</v>
      </c>
      <c r="M42" s="1"/>
    </row>
    <row r="43" spans="1:13" s="45" customFormat="1" ht="23.25">
      <c r="A43" s="1"/>
      <c r="B43" s="1"/>
      <c r="C43" s="6"/>
      <c r="D43" s="10"/>
      <c r="E43" s="31" t="s">
        <v>46</v>
      </c>
      <c r="F43" s="13">
        <f>F44+F45</f>
        <v>21762756737</v>
      </c>
      <c r="G43" s="13">
        <f>G44+G45</f>
        <v>499056392</v>
      </c>
      <c r="H43" s="13">
        <f>H44+H45</f>
        <v>2731142303</v>
      </c>
      <c r="I43" s="13">
        <f>I44+I45</f>
        <v>19530670826</v>
      </c>
      <c r="J43" s="13">
        <f>J44+J45</f>
        <v>19503528057</v>
      </c>
      <c r="K43" s="13">
        <f>K44+K45</f>
        <v>0</v>
      </c>
      <c r="L43" s="13">
        <f t="shared" si="0"/>
        <v>19503528057</v>
      </c>
      <c r="M43" s="1"/>
    </row>
    <row r="44" spans="1:13" s="45" customFormat="1" ht="23.25">
      <c r="A44" s="1"/>
      <c r="B44" s="1"/>
      <c r="C44" s="6"/>
      <c r="D44" s="10"/>
      <c r="E44" s="31" t="s">
        <v>47</v>
      </c>
      <c r="F44" s="13">
        <v>20737200541</v>
      </c>
      <c r="G44" s="13"/>
      <c r="H44" s="13">
        <v>2731142303</v>
      </c>
      <c r="I44" s="13">
        <f>F44+G44-H44</f>
        <v>18006058238</v>
      </c>
      <c r="J44" s="13">
        <v>18000407050</v>
      </c>
      <c r="K44" s="13"/>
      <c r="L44" s="13">
        <f t="shared" si="0"/>
        <v>18000407050</v>
      </c>
      <c r="M44" s="1"/>
    </row>
    <row r="45" spans="1:13" s="45" customFormat="1" ht="23.25">
      <c r="A45" s="1"/>
      <c r="B45" s="1"/>
      <c r="C45" s="6"/>
      <c r="D45" s="10"/>
      <c r="E45" s="31" t="s">
        <v>48</v>
      </c>
      <c r="F45" s="13">
        <v>1025556196</v>
      </c>
      <c r="G45" s="13">
        <v>499056392</v>
      </c>
      <c r="H45" s="13"/>
      <c r="I45" s="13">
        <f>F45+G45-H45</f>
        <v>1524612588</v>
      </c>
      <c r="J45" s="13">
        <v>1503121007</v>
      </c>
      <c r="K45" s="13"/>
      <c r="L45" s="13">
        <f t="shared" si="0"/>
        <v>1503121007</v>
      </c>
      <c r="M45" s="1"/>
    </row>
    <row r="46" spans="1:13" s="45" customFormat="1" ht="23.25">
      <c r="A46" s="1"/>
      <c r="B46" s="1"/>
      <c r="C46" s="6"/>
      <c r="D46" s="10"/>
      <c r="E46" s="31" t="s">
        <v>49</v>
      </c>
      <c r="F46" s="13">
        <f>F47</f>
        <v>211415744</v>
      </c>
      <c r="G46" s="13"/>
      <c r="H46" s="13">
        <f>H47</f>
        <v>211415744</v>
      </c>
      <c r="I46" s="13">
        <f>I47</f>
        <v>0</v>
      </c>
      <c r="J46" s="13"/>
      <c r="K46" s="13"/>
      <c r="L46" s="13">
        <f t="shared" si="0"/>
        <v>0</v>
      </c>
      <c r="M46" s="1"/>
    </row>
    <row r="47" spans="1:13" s="45" customFormat="1" ht="23.25">
      <c r="A47" s="1"/>
      <c r="B47" s="1"/>
      <c r="C47" s="6"/>
      <c r="D47" s="10"/>
      <c r="E47" s="31" t="s">
        <v>47</v>
      </c>
      <c r="F47" s="13">
        <v>211415744</v>
      </c>
      <c r="G47" s="13"/>
      <c r="H47" s="13">
        <v>211415744</v>
      </c>
      <c r="I47" s="13">
        <f>F47+G47-H47</f>
        <v>0</v>
      </c>
      <c r="J47" s="13"/>
      <c r="K47" s="13"/>
      <c r="L47" s="13">
        <f t="shared" si="0"/>
        <v>0</v>
      </c>
      <c r="M47" s="1"/>
    </row>
    <row r="48" spans="1:13" s="45" customFormat="1" ht="23.25">
      <c r="A48" s="1"/>
      <c r="B48" s="1"/>
      <c r="C48" s="6"/>
      <c r="D48" s="10"/>
      <c r="E48" s="31" t="s">
        <v>48</v>
      </c>
      <c r="F48" s="13"/>
      <c r="G48" s="13"/>
      <c r="H48" s="13"/>
      <c r="I48" s="13"/>
      <c r="J48" s="13"/>
      <c r="K48" s="13"/>
      <c r="L48" s="13">
        <f t="shared" si="0"/>
        <v>0</v>
      </c>
      <c r="M48" s="1"/>
    </row>
    <row r="49" spans="1:13" s="45" customFormat="1" ht="23.25">
      <c r="A49" s="1"/>
      <c r="B49" s="1"/>
      <c r="C49" s="6"/>
      <c r="D49" s="10"/>
      <c r="E49" s="31" t="s">
        <v>27</v>
      </c>
      <c r="F49" s="13"/>
      <c r="G49" s="13"/>
      <c r="H49" s="13"/>
      <c r="I49" s="13"/>
      <c r="J49" s="13"/>
      <c r="K49" s="13"/>
      <c r="L49" s="13">
        <f t="shared" si="0"/>
        <v>0</v>
      </c>
      <c r="M49" s="1"/>
    </row>
    <row r="50" spans="1:13" ht="23.25">
      <c r="A50" s="1"/>
      <c r="B50" s="1"/>
      <c r="C50" s="6"/>
      <c r="D50" s="10"/>
      <c r="E50" s="10"/>
      <c r="F50" s="13"/>
      <c r="G50" s="13"/>
      <c r="H50" s="13"/>
      <c r="I50" s="13"/>
      <c r="J50" s="13"/>
      <c r="K50" s="13"/>
      <c r="L50" s="14"/>
      <c r="M50" s="1"/>
    </row>
    <row r="51" spans="1:13" ht="23.25">
      <c r="A51" s="1"/>
      <c r="B51" s="1"/>
      <c r="C51" s="7"/>
      <c r="D51" s="8"/>
      <c r="E51" s="8"/>
      <c r="F51" s="15"/>
      <c r="G51" s="15"/>
      <c r="H51" s="15"/>
      <c r="I51" s="15"/>
      <c r="J51" s="15"/>
      <c r="K51" s="15"/>
      <c r="L51" s="16"/>
      <c r="M51" s="1"/>
    </row>
    <row r="53" spans="1:13" ht="23.25" customHeight="1">
      <c r="A53" s="1"/>
      <c r="B53" s="1"/>
      <c r="C53" s="26"/>
      <c r="D53" s="48"/>
      <c r="E53" s="33"/>
      <c r="F53" s="69" t="s">
        <v>10</v>
      </c>
      <c r="G53" s="70"/>
      <c r="H53" s="70"/>
      <c r="I53" s="71"/>
      <c r="J53" s="70" t="s">
        <v>69</v>
      </c>
      <c r="K53" s="70"/>
      <c r="L53" s="71"/>
      <c r="M53" s="1"/>
    </row>
    <row r="54" spans="1:13" ht="23.25">
      <c r="A54" s="1"/>
      <c r="B54" s="1"/>
      <c r="C54" s="27"/>
      <c r="D54" s="49"/>
      <c r="E54" s="34"/>
      <c r="F54" s="35"/>
      <c r="G54" s="72" t="s">
        <v>1</v>
      </c>
      <c r="H54" s="73"/>
      <c r="I54" s="74"/>
      <c r="J54" s="69" t="s">
        <v>20</v>
      </c>
      <c r="K54" s="70"/>
      <c r="L54" s="71"/>
      <c r="M54" s="1"/>
    </row>
    <row r="55" spans="1:13" ht="23.25">
      <c r="A55" s="1"/>
      <c r="B55" s="1"/>
      <c r="C55" s="40" t="s">
        <v>0</v>
      </c>
      <c r="D55" s="50"/>
      <c r="E55" s="34"/>
      <c r="F55" s="36"/>
      <c r="G55" s="75"/>
      <c r="H55" s="76"/>
      <c r="I55" s="77"/>
      <c r="J55" s="36" t="s">
        <v>12</v>
      </c>
      <c r="K55" s="36" t="s">
        <v>8</v>
      </c>
      <c r="L55" s="36"/>
      <c r="M55" s="1"/>
    </row>
    <row r="56" spans="1:13" ht="23.25">
      <c r="A56" s="1"/>
      <c r="B56" s="1"/>
      <c r="C56" s="27"/>
      <c r="D56" s="49"/>
      <c r="E56" s="34"/>
      <c r="F56" s="36" t="s">
        <v>19</v>
      </c>
      <c r="G56" s="78" t="s">
        <v>5</v>
      </c>
      <c r="H56" s="78" t="s">
        <v>6</v>
      </c>
      <c r="I56" s="78" t="s">
        <v>14</v>
      </c>
      <c r="J56" s="36" t="s">
        <v>13</v>
      </c>
      <c r="K56" s="36" t="s">
        <v>17</v>
      </c>
      <c r="L56" s="36" t="s">
        <v>58</v>
      </c>
      <c r="M56" s="1"/>
    </row>
    <row r="57" spans="1:13" ht="23.25">
      <c r="A57" s="1"/>
      <c r="B57" s="1"/>
      <c r="C57" s="28"/>
      <c r="D57" s="51"/>
      <c r="E57" s="37"/>
      <c r="F57" s="39"/>
      <c r="G57" s="79"/>
      <c r="H57" s="79"/>
      <c r="I57" s="79"/>
      <c r="J57" s="39"/>
      <c r="K57" s="39" t="s">
        <v>18</v>
      </c>
      <c r="L57" s="39"/>
      <c r="M57" s="1"/>
    </row>
    <row r="58" spans="1:13" ht="23.25">
      <c r="A58" s="1"/>
      <c r="B58" s="1"/>
      <c r="C58" s="5"/>
      <c r="D58" s="9"/>
      <c r="E58" s="9"/>
      <c r="F58" s="11"/>
      <c r="G58" s="11"/>
      <c r="H58" s="11"/>
      <c r="I58" s="11"/>
      <c r="J58" s="11"/>
      <c r="K58" s="11"/>
      <c r="L58" s="12"/>
      <c r="M58" s="1"/>
    </row>
    <row r="59" spans="1:13" ht="23.25">
      <c r="A59" s="1"/>
      <c r="B59" s="1"/>
      <c r="C59" s="6"/>
      <c r="D59" s="10"/>
      <c r="E59" s="31" t="s">
        <v>50</v>
      </c>
      <c r="F59" s="13"/>
      <c r="G59" s="13">
        <v>93399922</v>
      </c>
      <c r="H59" s="13"/>
      <c r="I59" s="13">
        <f>F59+G59-H59</f>
        <v>93399922</v>
      </c>
      <c r="J59" s="13">
        <v>113933885</v>
      </c>
      <c r="K59" s="13"/>
      <c r="L59" s="14">
        <f>J59+K59</f>
        <v>113933885</v>
      </c>
      <c r="M59" s="1"/>
    </row>
    <row r="60" spans="1:13" s="45" customFormat="1" ht="24">
      <c r="A60" s="1"/>
      <c r="B60" s="1"/>
      <c r="C60" s="6"/>
      <c r="D60" s="10"/>
      <c r="E60" s="32" t="s">
        <v>51</v>
      </c>
      <c r="F60" s="13">
        <f>SUM(F61:F62)</f>
        <v>0</v>
      </c>
      <c r="G60" s="13">
        <f>SUM(G61:G62)</f>
        <v>35842900</v>
      </c>
      <c r="H60" s="13">
        <f>SUM(H61:H62)</f>
        <v>0</v>
      </c>
      <c r="I60" s="13">
        <f>SUM(I61:I62)</f>
        <v>35842900</v>
      </c>
      <c r="J60" s="13">
        <f>SUM(J61:J62)</f>
        <v>-1771885454</v>
      </c>
      <c r="K60" s="13">
        <f>SUM(K61:K62)</f>
        <v>0</v>
      </c>
      <c r="L60" s="14">
        <f aca="true" t="shared" si="2" ref="L60:L67">J60+K60</f>
        <v>-1771885454</v>
      </c>
      <c r="M60" s="1"/>
    </row>
    <row r="61" spans="1:13" s="45" customFormat="1" ht="23.25">
      <c r="A61" s="1"/>
      <c r="B61" s="1"/>
      <c r="C61" s="6"/>
      <c r="D61" s="10"/>
      <c r="E61" s="31" t="s">
        <v>52</v>
      </c>
      <c r="F61" s="13"/>
      <c r="G61" s="13">
        <v>35842900</v>
      </c>
      <c r="H61" s="13"/>
      <c r="I61" s="13">
        <f>F61+G61-H61</f>
        <v>35842900</v>
      </c>
      <c r="J61" s="13">
        <v>470816771</v>
      </c>
      <c r="K61" s="13"/>
      <c r="L61" s="14">
        <f t="shared" si="2"/>
        <v>470816771</v>
      </c>
      <c r="M61" s="1"/>
    </row>
    <row r="62" spans="1:13" s="45" customFormat="1" ht="23.25">
      <c r="A62" s="1"/>
      <c r="B62" s="1"/>
      <c r="C62" s="6"/>
      <c r="D62" s="10"/>
      <c r="E62" s="31" t="s">
        <v>53</v>
      </c>
      <c r="F62" s="13"/>
      <c r="G62" s="13"/>
      <c r="H62" s="13"/>
      <c r="I62" s="13"/>
      <c r="J62" s="13">
        <v>-2242702225</v>
      </c>
      <c r="K62" s="13"/>
      <c r="L62" s="14">
        <f t="shared" si="2"/>
        <v>-2242702225</v>
      </c>
      <c r="M62" s="1"/>
    </row>
    <row r="63" spans="1:13" s="45" customFormat="1" ht="24">
      <c r="A63" s="1"/>
      <c r="B63" s="1"/>
      <c r="C63" s="6"/>
      <c r="D63" s="10"/>
      <c r="E63" s="32" t="s">
        <v>54</v>
      </c>
      <c r="F63" s="13">
        <f>F15+F34+F38+F41+F60</f>
        <v>666871042008</v>
      </c>
      <c r="G63" s="13">
        <f>G15+G34+G38+G41+G60</f>
        <v>92240151361</v>
      </c>
      <c r="H63" s="13">
        <f>H15+H34+H38+H41+H60</f>
        <v>18607102419</v>
      </c>
      <c r="I63" s="13">
        <f>I15+I34+I38+I41+I60</f>
        <v>740504090950</v>
      </c>
      <c r="J63" s="13">
        <f>J15+J34+J38+J41+J60</f>
        <v>499542814939</v>
      </c>
      <c r="K63" s="13">
        <f>K15+K34+K38+K41+K60</f>
        <v>0</v>
      </c>
      <c r="L63" s="14">
        <f t="shared" si="2"/>
        <v>499542814939</v>
      </c>
      <c r="M63" s="1"/>
    </row>
    <row r="64" spans="1:13" s="45" customFormat="1" ht="24">
      <c r="A64" s="1"/>
      <c r="B64" s="1"/>
      <c r="C64" s="6"/>
      <c r="D64" s="10"/>
      <c r="E64" s="32" t="s">
        <v>61</v>
      </c>
      <c r="F64" s="13"/>
      <c r="G64" s="13">
        <f>92240151361-G63</f>
        <v>0</v>
      </c>
      <c r="H64" s="13"/>
      <c r="I64" s="13"/>
      <c r="J64" s="13"/>
      <c r="K64" s="13"/>
      <c r="L64" s="14">
        <f t="shared" si="2"/>
        <v>0</v>
      </c>
      <c r="M64" s="1"/>
    </row>
    <row r="65" spans="1:13" s="45" customFormat="1" ht="23.25">
      <c r="A65" s="1"/>
      <c r="B65" s="1"/>
      <c r="C65" s="6"/>
      <c r="D65" s="10"/>
      <c r="E65" s="31" t="s">
        <v>55</v>
      </c>
      <c r="F65" s="13"/>
      <c r="G65" s="13"/>
      <c r="H65" s="13"/>
      <c r="I65" s="13"/>
      <c r="J65" s="13"/>
      <c r="K65" s="13"/>
      <c r="L65" s="14">
        <f t="shared" si="2"/>
        <v>0</v>
      </c>
      <c r="M65" s="1"/>
    </row>
    <row r="66" spans="1:13" s="45" customFormat="1" ht="23.25">
      <c r="A66" s="1"/>
      <c r="B66" s="1"/>
      <c r="C66" s="6"/>
      <c r="D66" s="10"/>
      <c r="E66" s="31" t="s">
        <v>56</v>
      </c>
      <c r="F66" s="13"/>
      <c r="G66" s="13"/>
      <c r="H66" s="13"/>
      <c r="I66" s="13"/>
      <c r="J66" s="13"/>
      <c r="K66" s="13"/>
      <c r="L66" s="14">
        <f t="shared" si="2"/>
        <v>0</v>
      </c>
      <c r="M66" s="1"/>
    </row>
    <row r="67" spans="1:13" s="45" customFormat="1" ht="24">
      <c r="A67" s="1"/>
      <c r="B67" s="1"/>
      <c r="C67" s="6"/>
      <c r="D67" s="10"/>
      <c r="E67" s="32" t="s">
        <v>57</v>
      </c>
      <c r="F67" s="13">
        <v>4819871818</v>
      </c>
      <c r="G67" s="13"/>
      <c r="H67" s="13">
        <v>43110973</v>
      </c>
      <c r="I67" s="13">
        <f>F67+G67-H67</f>
        <v>4776760845</v>
      </c>
      <c r="J67" s="13">
        <v>6159034555</v>
      </c>
      <c r="K67" s="13"/>
      <c r="L67" s="14">
        <f t="shared" si="2"/>
        <v>6159034555</v>
      </c>
      <c r="M67" s="1"/>
    </row>
    <row r="68" spans="1:13" ht="23.25">
      <c r="A68" s="1"/>
      <c r="B68" s="1"/>
      <c r="C68" s="6"/>
      <c r="D68" s="10"/>
      <c r="E68" s="10"/>
      <c r="F68" s="13"/>
      <c r="G68" s="13"/>
      <c r="H68" s="13"/>
      <c r="I68" s="13"/>
      <c r="J68" s="13"/>
      <c r="K68" s="13"/>
      <c r="L68" s="14"/>
      <c r="M68" s="1"/>
    </row>
    <row r="69" spans="1:13" ht="23.25">
      <c r="A69" s="1"/>
      <c r="B69" s="1"/>
      <c r="C69" s="6"/>
      <c r="D69" s="10"/>
      <c r="E69" s="10"/>
      <c r="F69" s="13"/>
      <c r="G69" s="13"/>
      <c r="H69" s="13"/>
      <c r="I69" s="13"/>
      <c r="J69" s="13"/>
      <c r="K69" s="13"/>
      <c r="L69" s="14"/>
      <c r="M69" s="1"/>
    </row>
    <row r="70" spans="1:13" ht="23.25">
      <c r="A70" s="1"/>
      <c r="B70" s="1"/>
      <c r="C70" s="6"/>
      <c r="D70" s="10"/>
      <c r="E70" s="10"/>
      <c r="F70" s="13"/>
      <c r="G70" s="13"/>
      <c r="H70" s="13"/>
      <c r="I70" s="13"/>
      <c r="J70" s="13"/>
      <c r="K70" s="13"/>
      <c r="L70" s="14"/>
      <c r="M70" s="1"/>
    </row>
    <row r="71" spans="1:13" ht="23.25">
      <c r="A71" s="1"/>
      <c r="B71" s="1"/>
      <c r="C71" s="6"/>
      <c r="D71" s="10"/>
      <c r="E71" s="10"/>
      <c r="F71" s="13"/>
      <c r="G71" s="13"/>
      <c r="H71" s="13"/>
      <c r="I71" s="13"/>
      <c r="J71" s="13"/>
      <c r="K71" s="13"/>
      <c r="L71" s="14"/>
      <c r="M71" s="1"/>
    </row>
    <row r="72" spans="1:18" ht="23.25">
      <c r="A72" s="1"/>
      <c r="B72" s="1"/>
      <c r="C72" s="6"/>
      <c r="D72" s="10"/>
      <c r="E72" s="10"/>
      <c r="F72" s="13"/>
      <c r="G72" s="13"/>
      <c r="H72" s="13"/>
      <c r="I72" s="13"/>
      <c r="J72" s="13"/>
      <c r="K72" s="13"/>
      <c r="L72" s="14"/>
      <c r="M72" s="1"/>
      <c r="O72" s="57"/>
      <c r="P72" s="58"/>
      <c r="Q72" s="52">
        <f>626766281237+8087206179</f>
        <v>634853487416</v>
      </c>
      <c r="R72" s="55" t="s">
        <v>65</v>
      </c>
    </row>
    <row r="73" spans="1:18" ht="23.25">
      <c r="A73" s="1"/>
      <c r="B73" s="1"/>
      <c r="C73" s="6"/>
      <c r="D73" s="10"/>
      <c r="E73" s="10"/>
      <c r="F73" s="13"/>
      <c r="G73" s="13"/>
      <c r="H73" s="13"/>
      <c r="I73" s="13"/>
      <c r="J73" s="13"/>
      <c r="K73" s="13"/>
      <c r="L73" s="14"/>
      <c r="M73" s="1"/>
      <c r="O73" s="59"/>
      <c r="P73" s="58"/>
      <c r="Q73" s="54">
        <v>492045524670</v>
      </c>
      <c r="R73" s="53" t="s">
        <v>64</v>
      </c>
    </row>
    <row r="74" spans="1:18" ht="23.25">
      <c r="A74" s="1"/>
      <c r="B74" s="1"/>
      <c r="C74" s="6"/>
      <c r="D74" s="10"/>
      <c r="E74" s="10"/>
      <c r="F74" s="13"/>
      <c r="G74" s="13"/>
      <c r="H74" s="13"/>
      <c r="I74" s="13"/>
      <c r="J74" s="13"/>
      <c r="K74" s="13"/>
      <c r="L74" s="14"/>
      <c r="M74" s="1"/>
      <c r="N74" s="63"/>
      <c r="O74" s="64"/>
      <c r="P74" s="65"/>
      <c r="Q74" s="62">
        <v>4734599782</v>
      </c>
      <c r="R74" s="60" t="s">
        <v>66</v>
      </c>
    </row>
    <row r="75" spans="1:17" ht="23.25">
      <c r="A75" s="1"/>
      <c r="B75" s="1"/>
      <c r="C75" s="6"/>
      <c r="D75" s="10"/>
      <c r="E75" s="10"/>
      <c r="F75" s="13"/>
      <c r="G75" s="13"/>
      <c r="H75" s="13"/>
      <c r="I75" s="13"/>
      <c r="J75" s="13"/>
      <c r="K75" s="13"/>
      <c r="L75" s="14"/>
      <c r="M75" s="1"/>
      <c r="O75" s="57"/>
      <c r="P75" s="58"/>
      <c r="Q75" s="52">
        <f>Q72-Q73+Q74</f>
        <v>147542562528</v>
      </c>
    </row>
    <row r="76" spans="1:18" ht="23.25">
      <c r="A76" s="1"/>
      <c r="B76" s="1"/>
      <c r="C76" s="6"/>
      <c r="D76" s="10"/>
      <c r="E76" s="10"/>
      <c r="F76" s="13"/>
      <c r="G76" s="13"/>
      <c r="H76" s="13"/>
      <c r="I76" s="13"/>
      <c r="J76" s="13"/>
      <c r="K76" s="13"/>
      <c r="L76" s="14"/>
      <c r="M76" s="1"/>
      <c r="O76" s="57"/>
      <c r="P76" s="58"/>
      <c r="Q76" s="52">
        <v>-141289145124</v>
      </c>
      <c r="R76" s="55" t="s">
        <v>68</v>
      </c>
    </row>
    <row r="77" spans="1:18" ht="23.25">
      <c r="A77" s="1"/>
      <c r="B77" s="1"/>
      <c r="C77" s="6"/>
      <c r="D77" s="10"/>
      <c r="E77" s="10"/>
      <c r="F77" s="13"/>
      <c r="G77" s="13"/>
      <c r="H77" s="13"/>
      <c r="I77" s="13"/>
      <c r="J77" s="13"/>
      <c r="K77" s="13"/>
      <c r="L77" s="14"/>
      <c r="M77" s="1"/>
      <c r="O77" s="57"/>
      <c r="P77" s="58"/>
      <c r="Q77" s="52">
        <f>SUM(Q75:Q76)</f>
        <v>6253417404</v>
      </c>
      <c r="R77" s="61" t="s">
        <v>67</v>
      </c>
    </row>
    <row r="78" spans="1:16" ht="23.25">
      <c r="A78" s="1"/>
      <c r="B78" s="1"/>
      <c r="C78" s="6"/>
      <c r="D78" s="10"/>
      <c r="E78" s="10"/>
      <c r="F78" s="13"/>
      <c r="G78" s="13"/>
      <c r="H78" s="13"/>
      <c r="I78" s="13"/>
      <c r="J78" s="13"/>
      <c r="K78" s="13"/>
      <c r="L78" s="14"/>
      <c r="M78" s="1"/>
      <c r="O78" s="58"/>
      <c r="P78" s="58"/>
    </row>
    <row r="79" spans="1:13" ht="23.25">
      <c r="A79" s="1"/>
      <c r="B79" s="1"/>
      <c r="C79" s="6"/>
      <c r="D79" s="10"/>
      <c r="E79" s="10"/>
      <c r="F79" s="13"/>
      <c r="G79" s="13"/>
      <c r="H79" s="13"/>
      <c r="I79" s="13"/>
      <c r="J79" s="13"/>
      <c r="K79" s="13"/>
      <c r="L79" s="14"/>
      <c r="M79" s="1"/>
    </row>
    <row r="80" spans="1:13" ht="23.25">
      <c r="A80" s="1"/>
      <c r="B80" s="1"/>
      <c r="C80" s="6"/>
      <c r="D80" s="10"/>
      <c r="E80" s="10"/>
      <c r="F80" s="13"/>
      <c r="G80" s="13"/>
      <c r="H80" s="13"/>
      <c r="I80" s="13"/>
      <c r="J80" s="13"/>
      <c r="K80" s="13"/>
      <c r="L80" s="14"/>
      <c r="M80" s="1"/>
    </row>
    <row r="81" spans="1:13" ht="23.25">
      <c r="A81" s="1"/>
      <c r="B81" s="1"/>
      <c r="C81" s="6"/>
      <c r="D81" s="10"/>
      <c r="E81" s="10"/>
      <c r="F81" s="13"/>
      <c r="G81" s="13"/>
      <c r="H81" s="13"/>
      <c r="I81" s="13"/>
      <c r="J81" s="13"/>
      <c r="K81" s="13"/>
      <c r="L81" s="14"/>
      <c r="M81" s="1"/>
    </row>
    <row r="82" spans="1:13" ht="23.25">
      <c r="A82" s="1"/>
      <c r="B82" s="1"/>
      <c r="C82" s="6"/>
      <c r="D82" s="10"/>
      <c r="E82" s="10"/>
      <c r="F82" s="13"/>
      <c r="G82" s="13"/>
      <c r="H82" s="13"/>
      <c r="I82" s="13"/>
      <c r="J82" s="13"/>
      <c r="K82" s="13"/>
      <c r="L82" s="14"/>
      <c r="M82" s="1"/>
    </row>
    <row r="83" spans="1:16" ht="23.25">
      <c r="A83" s="1"/>
      <c r="B83" s="1"/>
      <c r="C83" s="6"/>
      <c r="D83" s="10"/>
      <c r="E83" s="10"/>
      <c r="F83" s="13"/>
      <c r="G83" s="13"/>
      <c r="H83" s="13"/>
      <c r="I83" s="13"/>
      <c r="J83" s="13"/>
      <c r="K83" s="13"/>
      <c r="L83" s="14"/>
      <c r="M83" s="1"/>
      <c r="O83" s="56"/>
      <c r="P83" s="56"/>
    </row>
    <row r="84" spans="1:15" ht="23.25">
      <c r="A84" s="1"/>
      <c r="B84" s="1"/>
      <c r="C84" s="6"/>
      <c r="D84" s="10"/>
      <c r="E84" s="10"/>
      <c r="F84" s="13"/>
      <c r="G84" s="13"/>
      <c r="H84" s="13"/>
      <c r="I84" s="13"/>
      <c r="J84" s="13"/>
      <c r="K84" s="13"/>
      <c r="L84" s="14"/>
      <c r="M84" s="1"/>
      <c r="O84" s="56"/>
    </row>
    <row r="85" spans="1:15" ht="23.25">
      <c r="A85" s="1"/>
      <c r="B85" s="1"/>
      <c r="C85" s="6"/>
      <c r="D85" s="10"/>
      <c r="E85" s="10"/>
      <c r="F85" s="13"/>
      <c r="G85" s="13"/>
      <c r="H85" s="13"/>
      <c r="I85" s="13"/>
      <c r="J85" s="13"/>
      <c r="K85" s="13"/>
      <c r="L85" s="14"/>
      <c r="M85" s="1"/>
      <c r="O85" s="56"/>
    </row>
    <row r="86" spans="1:15" ht="23.25">
      <c r="A86" s="1"/>
      <c r="B86" s="1"/>
      <c r="C86" s="6"/>
      <c r="D86" s="10"/>
      <c r="E86" s="10"/>
      <c r="F86" s="13"/>
      <c r="G86" s="13"/>
      <c r="H86" s="13"/>
      <c r="I86" s="13"/>
      <c r="J86" s="13"/>
      <c r="K86" s="13"/>
      <c r="L86" s="14"/>
      <c r="M86" s="1"/>
      <c r="O86" s="56"/>
    </row>
    <row r="87" spans="1:15" ht="23.25">
      <c r="A87" s="1"/>
      <c r="B87" s="1"/>
      <c r="C87" s="6"/>
      <c r="D87" s="10"/>
      <c r="E87" s="10"/>
      <c r="F87" s="13"/>
      <c r="G87" s="13"/>
      <c r="H87" s="13"/>
      <c r="I87" s="13"/>
      <c r="J87" s="13"/>
      <c r="K87" s="13"/>
      <c r="L87" s="14"/>
      <c r="M87" s="1"/>
      <c r="O87" s="56"/>
    </row>
    <row r="88" spans="1:15" ht="23.25">
      <c r="A88" s="1"/>
      <c r="B88" s="1"/>
      <c r="C88" s="6"/>
      <c r="D88" s="10"/>
      <c r="E88" s="10"/>
      <c r="F88" s="13"/>
      <c r="G88" s="13"/>
      <c r="H88" s="13"/>
      <c r="I88" s="13"/>
      <c r="J88" s="13"/>
      <c r="K88" s="13"/>
      <c r="L88" s="14"/>
      <c r="M88" s="1"/>
      <c r="O88" s="56"/>
    </row>
    <row r="89" spans="1:13" ht="23.25">
      <c r="A89" s="1"/>
      <c r="B89" s="1"/>
      <c r="C89" s="6"/>
      <c r="D89" s="10"/>
      <c r="E89" s="10"/>
      <c r="F89" s="13"/>
      <c r="G89" s="13"/>
      <c r="H89" s="13"/>
      <c r="I89" s="13"/>
      <c r="J89" s="13"/>
      <c r="K89" s="13"/>
      <c r="L89" s="14"/>
      <c r="M89" s="1"/>
    </row>
    <row r="90" spans="1:13" ht="23.25">
      <c r="A90" s="1"/>
      <c r="B90" s="1"/>
      <c r="C90" s="6"/>
      <c r="D90" s="10"/>
      <c r="E90" s="10"/>
      <c r="F90" s="13"/>
      <c r="G90" s="13"/>
      <c r="H90" s="13"/>
      <c r="I90" s="13"/>
      <c r="J90" s="13"/>
      <c r="K90" s="13"/>
      <c r="L90" s="14"/>
      <c r="M90" s="1"/>
    </row>
    <row r="91" spans="1:13" ht="23.25">
      <c r="A91" s="1"/>
      <c r="B91" s="1"/>
      <c r="C91" s="6"/>
      <c r="D91" s="10"/>
      <c r="E91" s="10"/>
      <c r="F91" s="13"/>
      <c r="G91" s="13"/>
      <c r="H91" s="13"/>
      <c r="I91" s="13"/>
      <c r="J91" s="13"/>
      <c r="K91" s="13"/>
      <c r="L91" s="14"/>
      <c r="M91" s="1"/>
    </row>
    <row r="92" spans="1:13" ht="23.25">
      <c r="A92" s="1"/>
      <c r="B92" s="1"/>
      <c r="C92" s="6"/>
      <c r="D92" s="10"/>
      <c r="E92" s="10"/>
      <c r="F92" s="13"/>
      <c r="G92" s="13"/>
      <c r="H92" s="13"/>
      <c r="I92" s="13"/>
      <c r="J92" s="13"/>
      <c r="K92" s="13"/>
      <c r="L92" s="14"/>
      <c r="M92" s="1"/>
    </row>
    <row r="93" spans="1:13" ht="23.25">
      <c r="A93" s="1"/>
      <c r="B93" s="1"/>
      <c r="C93" s="6"/>
      <c r="D93" s="10"/>
      <c r="E93" s="10"/>
      <c r="F93" s="13"/>
      <c r="G93" s="13"/>
      <c r="H93" s="13"/>
      <c r="I93" s="13"/>
      <c r="J93" s="13"/>
      <c r="K93" s="13"/>
      <c r="L93" s="14"/>
      <c r="M93" s="1"/>
    </row>
    <row r="94" spans="1:13" ht="23.25">
      <c r="A94" s="1"/>
      <c r="B94" s="1"/>
      <c r="C94" s="6"/>
      <c r="D94" s="10"/>
      <c r="E94" s="10"/>
      <c r="F94" s="13"/>
      <c r="G94" s="13"/>
      <c r="H94" s="13"/>
      <c r="I94" s="13"/>
      <c r="J94" s="13"/>
      <c r="K94" s="13"/>
      <c r="L94" s="14"/>
      <c r="M94" s="1"/>
    </row>
    <row r="95" spans="1:13" ht="23.25">
      <c r="A95" s="1"/>
      <c r="B95" s="1"/>
      <c r="C95" s="6"/>
      <c r="D95" s="10"/>
      <c r="E95" s="10"/>
      <c r="F95" s="13"/>
      <c r="G95" s="13"/>
      <c r="H95" s="13"/>
      <c r="I95" s="13"/>
      <c r="J95" s="13"/>
      <c r="K95" s="13"/>
      <c r="L95" s="14"/>
      <c r="M95" s="1"/>
    </row>
    <row r="96" spans="1:13" ht="23.25">
      <c r="A96" s="1"/>
      <c r="B96" s="1"/>
      <c r="C96" s="6"/>
      <c r="D96" s="10"/>
      <c r="E96" s="10"/>
      <c r="F96" s="13"/>
      <c r="G96" s="13"/>
      <c r="H96" s="13"/>
      <c r="I96" s="13"/>
      <c r="J96" s="13"/>
      <c r="K96" s="13"/>
      <c r="L96" s="14"/>
      <c r="M96" s="1"/>
    </row>
    <row r="97" spans="1:13" ht="23.25">
      <c r="A97" s="1"/>
      <c r="B97" s="1"/>
      <c r="C97" s="6"/>
      <c r="D97" s="10"/>
      <c r="E97" s="10"/>
      <c r="F97" s="13"/>
      <c r="G97" s="13"/>
      <c r="H97" s="13"/>
      <c r="I97" s="13"/>
      <c r="J97" s="13"/>
      <c r="K97" s="13"/>
      <c r="L97" s="14"/>
      <c r="M97" s="1"/>
    </row>
    <row r="98" spans="1:13" ht="23.25">
      <c r="A98" s="1"/>
      <c r="B98" s="1"/>
      <c r="C98" s="6"/>
      <c r="D98" s="10"/>
      <c r="E98" s="10"/>
      <c r="F98" s="13"/>
      <c r="G98" s="13"/>
      <c r="H98" s="13"/>
      <c r="I98" s="13"/>
      <c r="J98" s="13"/>
      <c r="K98" s="13"/>
      <c r="L98" s="14"/>
      <c r="M98" s="1"/>
    </row>
    <row r="99" spans="1:13" ht="23.25">
      <c r="A99" s="1"/>
      <c r="B99" s="1"/>
      <c r="C99" s="6"/>
      <c r="D99" s="10"/>
      <c r="E99" s="10"/>
      <c r="F99" s="13"/>
      <c r="G99" s="13"/>
      <c r="H99" s="13"/>
      <c r="I99" s="13"/>
      <c r="J99" s="13"/>
      <c r="K99" s="13"/>
      <c r="L99" s="14"/>
      <c r="M99" s="1"/>
    </row>
    <row r="100" spans="1:13" ht="23.25">
      <c r="A100" s="1"/>
      <c r="B100" s="1"/>
      <c r="C100" s="7"/>
      <c r="D100" s="8"/>
      <c r="E100" s="8"/>
      <c r="F100" s="15"/>
      <c r="G100" s="15"/>
      <c r="H100" s="15"/>
      <c r="I100" s="15"/>
      <c r="J100" s="15"/>
      <c r="K100" s="15"/>
      <c r="L100" s="16"/>
      <c r="M100" s="1"/>
    </row>
    <row r="101" spans="1:13" ht="23.25">
      <c r="A101" t="s">
        <v>9</v>
      </c>
      <c r="M101" t="s">
        <v>9</v>
      </c>
    </row>
    <row r="65471" spans="1:13" ht="23.25">
      <c r="A65471" s="1"/>
      <c r="B65471" s="1"/>
      <c r="C65471" s="26"/>
      <c r="D65471" s="48"/>
      <c r="E65471" s="17"/>
      <c r="F65471" s="18" t="s">
        <v>10</v>
      </c>
      <c r="G65471" s="19"/>
      <c r="H65471" s="19"/>
      <c r="I65471" s="20"/>
      <c r="J65471" s="18" t="s">
        <v>11</v>
      </c>
      <c r="K65471" s="19"/>
      <c r="L65471" s="20"/>
      <c r="M65471" s="1"/>
    </row>
    <row r="65472" spans="1:13" ht="23.25">
      <c r="A65472" s="1"/>
      <c r="B65472" s="1"/>
      <c r="C65472" s="27" t="s">
        <v>0</v>
      </c>
      <c r="D65472" s="49"/>
      <c r="E65472" s="21"/>
      <c r="F65472" s="22"/>
      <c r="G65472" s="19" t="s">
        <v>1</v>
      </c>
      <c r="H65472" s="20"/>
      <c r="I65472" s="22"/>
      <c r="J65472" s="23" t="s">
        <v>12</v>
      </c>
      <c r="K65472" s="23" t="s">
        <v>2</v>
      </c>
      <c r="L65472" s="23"/>
      <c r="M65472" s="1"/>
    </row>
    <row r="65473" spans="1:13" ht="23.25">
      <c r="A65473" s="1"/>
      <c r="B65473" s="1"/>
      <c r="C65473" s="27"/>
      <c r="D65473" s="49"/>
      <c r="E65473" s="21"/>
      <c r="F65473" s="23" t="s">
        <v>4</v>
      </c>
      <c r="G65473" s="22" t="s">
        <v>5</v>
      </c>
      <c r="H65473" s="22" t="s">
        <v>6</v>
      </c>
      <c r="I65473" s="23" t="s">
        <v>14</v>
      </c>
      <c r="J65473" s="23" t="s">
        <v>13</v>
      </c>
      <c r="K65473" s="23" t="s">
        <v>7</v>
      </c>
      <c r="L65473" s="23" t="s">
        <v>3</v>
      </c>
      <c r="M65473" s="1"/>
    </row>
    <row r="65474" spans="1:13" ht="23.25">
      <c r="A65474" s="1"/>
      <c r="B65474" s="1"/>
      <c r="C65474" s="28"/>
      <c r="D65474" s="51"/>
      <c r="E65474" s="24"/>
      <c r="F65474" s="25"/>
      <c r="G65474" s="25"/>
      <c r="H65474" s="25"/>
      <c r="I65474" s="25"/>
      <c r="J65474" s="25"/>
      <c r="K65474" s="25" t="s">
        <v>8</v>
      </c>
      <c r="L65474" s="25"/>
      <c r="M65474" s="1"/>
    </row>
    <row r="65475" spans="1:13" ht="23.25">
      <c r="A65475" s="1"/>
      <c r="B65475" s="1"/>
      <c r="C65475" s="5"/>
      <c r="D65475" s="9"/>
      <c r="E65475" s="9"/>
      <c r="F65475" s="11"/>
      <c r="G65475" s="11"/>
      <c r="H65475" s="11"/>
      <c r="I65475" s="11"/>
      <c r="J65475" s="11"/>
      <c r="K65475" s="11"/>
      <c r="L65475" s="12"/>
      <c r="M65475" s="1"/>
    </row>
    <row r="65476" spans="1:13" ht="23.25">
      <c r="A65476" s="1"/>
      <c r="B65476" s="1"/>
      <c r="C65476" s="6"/>
      <c r="D65476" s="10"/>
      <c r="E65476" s="10"/>
      <c r="F65476" s="13"/>
      <c r="G65476" s="13"/>
      <c r="H65476" s="13"/>
      <c r="I65476" s="13"/>
      <c r="J65476" s="13"/>
      <c r="K65476" s="13"/>
      <c r="L65476" s="14"/>
      <c r="M65476" s="1"/>
    </row>
    <row r="65477" spans="1:13" ht="23.25">
      <c r="A65477" s="1"/>
      <c r="B65477" s="1"/>
      <c r="C65477" s="6"/>
      <c r="D65477" s="10"/>
      <c r="E65477" s="10"/>
      <c r="F65477" s="13"/>
      <c r="G65477" s="13"/>
      <c r="H65477" s="13"/>
      <c r="I65477" s="13"/>
      <c r="J65477" s="13"/>
      <c r="K65477" s="13"/>
      <c r="L65477" s="14"/>
      <c r="M65477" s="1"/>
    </row>
    <row r="65478" spans="1:13" ht="23.25">
      <c r="A65478" s="1"/>
      <c r="B65478" s="1"/>
      <c r="C65478" s="6"/>
      <c r="D65478" s="10"/>
      <c r="E65478" s="10"/>
      <c r="F65478" s="13"/>
      <c r="G65478" s="13"/>
      <c r="H65478" s="13"/>
      <c r="I65478" s="13"/>
      <c r="J65478" s="13"/>
      <c r="K65478" s="13"/>
      <c r="L65478" s="14"/>
      <c r="M65478" s="1"/>
    </row>
    <row r="65479" spans="1:13" ht="23.25">
      <c r="A65479" s="1"/>
      <c r="B65479" s="1"/>
      <c r="C65479" s="6"/>
      <c r="D65479" s="10"/>
      <c r="E65479" s="10"/>
      <c r="F65479" s="13"/>
      <c r="G65479" s="13"/>
      <c r="H65479" s="13"/>
      <c r="I65479" s="13"/>
      <c r="J65479" s="13"/>
      <c r="K65479" s="13"/>
      <c r="L65479" s="14"/>
      <c r="M65479" s="1"/>
    </row>
    <row r="65480" spans="1:13" ht="23.25">
      <c r="A65480" s="1"/>
      <c r="B65480" s="1"/>
      <c r="C65480" s="6"/>
      <c r="D65480" s="10"/>
      <c r="E65480" s="10"/>
      <c r="F65480" s="13"/>
      <c r="G65480" s="13"/>
      <c r="H65480" s="13"/>
      <c r="I65480" s="13"/>
      <c r="J65480" s="13"/>
      <c r="K65480" s="13"/>
      <c r="L65480" s="14"/>
      <c r="M65480" s="1"/>
    </row>
    <row r="65481" spans="1:13" ht="23.25">
      <c r="A65481" s="1"/>
      <c r="B65481" s="1"/>
      <c r="C65481" s="6"/>
      <c r="D65481" s="10"/>
      <c r="E65481" s="10"/>
      <c r="F65481" s="13"/>
      <c r="G65481" s="13"/>
      <c r="H65481" s="13"/>
      <c r="I65481" s="13"/>
      <c r="J65481" s="13"/>
      <c r="K65481" s="13"/>
      <c r="L65481" s="14"/>
      <c r="M65481" s="1"/>
    </row>
    <row r="65482" spans="1:13" ht="23.25">
      <c r="A65482" s="1"/>
      <c r="B65482" s="1"/>
      <c r="C65482" s="6"/>
      <c r="D65482" s="10"/>
      <c r="E65482" s="10"/>
      <c r="F65482" s="13"/>
      <c r="G65482" s="13"/>
      <c r="H65482" s="13"/>
      <c r="I65482" s="13"/>
      <c r="J65482" s="13"/>
      <c r="K65482" s="13"/>
      <c r="L65482" s="14"/>
      <c r="M65482" s="1"/>
    </row>
    <row r="65483" spans="1:13" ht="23.25">
      <c r="A65483" s="1"/>
      <c r="B65483" s="1"/>
      <c r="C65483" s="6"/>
      <c r="D65483" s="10"/>
      <c r="E65483" s="10"/>
      <c r="F65483" s="13"/>
      <c r="G65483" s="13"/>
      <c r="H65483" s="13"/>
      <c r="I65483" s="13"/>
      <c r="J65483" s="13"/>
      <c r="K65483" s="13"/>
      <c r="L65483" s="14"/>
      <c r="M65483" s="1"/>
    </row>
    <row r="65484" spans="1:13" ht="23.25">
      <c r="A65484" s="1"/>
      <c r="B65484" s="1"/>
      <c r="C65484" s="6"/>
      <c r="D65484" s="10"/>
      <c r="E65484" s="10"/>
      <c r="F65484" s="13"/>
      <c r="G65484" s="13"/>
      <c r="H65484" s="13"/>
      <c r="I65484" s="13"/>
      <c r="J65484" s="13"/>
      <c r="K65484" s="13"/>
      <c r="L65484" s="14"/>
      <c r="M65484" s="1"/>
    </row>
    <row r="65485" spans="1:13" ht="23.25">
      <c r="A65485" s="1"/>
      <c r="B65485" s="1"/>
      <c r="C65485" s="6"/>
      <c r="D65485" s="10"/>
      <c r="E65485" s="10"/>
      <c r="F65485" s="13"/>
      <c r="G65485" s="13"/>
      <c r="H65485" s="13"/>
      <c r="I65485" s="13"/>
      <c r="J65485" s="13"/>
      <c r="K65485" s="13"/>
      <c r="L65485" s="14"/>
      <c r="M65485" s="1"/>
    </row>
    <row r="65486" spans="1:13" ht="23.25">
      <c r="A65486" s="1"/>
      <c r="B65486" s="1"/>
      <c r="C65486" s="6"/>
      <c r="D65486" s="10"/>
      <c r="E65486" s="10"/>
      <c r="F65486" s="13"/>
      <c r="G65486" s="13"/>
      <c r="H65486" s="13"/>
      <c r="I65486" s="13"/>
      <c r="J65486" s="13"/>
      <c r="K65486" s="13"/>
      <c r="L65486" s="14"/>
      <c r="M65486" s="1"/>
    </row>
    <row r="65487" spans="1:13" ht="23.25">
      <c r="A65487" s="1"/>
      <c r="B65487" s="1"/>
      <c r="C65487" s="6"/>
      <c r="D65487" s="10"/>
      <c r="E65487" s="10"/>
      <c r="F65487" s="13"/>
      <c r="G65487" s="13"/>
      <c r="H65487" s="13"/>
      <c r="I65487" s="13"/>
      <c r="J65487" s="13"/>
      <c r="K65487" s="13"/>
      <c r="L65487" s="14"/>
      <c r="M65487" s="1"/>
    </row>
    <row r="65488" spans="1:13" ht="23.25">
      <c r="A65488" s="1"/>
      <c r="B65488" s="1"/>
      <c r="C65488" s="6"/>
      <c r="D65488" s="10"/>
      <c r="E65488" s="10"/>
      <c r="F65488" s="13"/>
      <c r="G65488" s="13"/>
      <c r="H65488" s="13"/>
      <c r="I65488" s="13"/>
      <c r="J65488" s="13"/>
      <c r="K65488" s="13"/>
      <c r="L65488" s="14"/>
      <c r="M65488" s="1"/>
    </row>
    <row r="65489" spans="1:13" ht="23.25">
      <c r="A65489" s="1"/>
      <c r="B65489" s="1"/>
      <c r="C65489" s="6"/>
      <c r="D65489" s="10"/>
      <c r="E65489" s="10"/>
      <c r="F65489" s="13"/>
      <c r="G65489" s="13"/>
      <c r="H65489" s="13"/>
      <c r="I65489" s="13"/>
      <c r="J65489" s="13"/>
      <c r="K65489" s="13"/>
      <c r="L65489" s="14"/>
      <c r="M65489" s="1"/>
    </row>
    <row r="65490" spans="1:13" ht="23.25">
      <c r="A65490" s="1"/>
      <c r="B65490" s="1"/>
      <c r="C65490" s="6"/>
      <c r="D65490" s="10"/>
      <c r="E65490" s="10"/>
      <c r="F65490" s="13"/>
      <c r="G65490" s="13"/>
      <c r="H65490" s="13"/>
      <c r="I65490" s="13"/>
      <c r="J65490" s="13"/>
      <c r="K65490" s="13"/>
      <c r="L65490" s="14"/>
      <c r="M65490" s="1"/>
    </row>
    <row r="65491" spans="1:13" ht="23.25">
      <c r="A65491" s="1"/>
      <c r="B65491" s="1"/>
      <c r="C65491" s="6"/>
      <c r="D65491" s="10"/>
      <c r="E65491" s="10"/>
      <c r="F65491" s="13"/>
      <c r="G65491" s="13"/>
      <c r="H65491" s="13"/>
      <c r="I65491" s="13"/>
      <c r="J65491" s="13"/>
      <c r="K65491" s="13"/>
      <c r="L65491" s="14"/>
      <c r="M65491" s="1"/>
    </row>
    <row r="65492" spans="1:13" ht="23.25">
      <c r="A65492" s="1"/>
      <c r="B65492" s="1"/>
      <c r="C65492" s="6"/>
      <c r="D65492" s="10"/>
      <c r="E65492" s="10"/>
      <c r="F65492" s="13"/>
      <c r="G65492" s="13"/>
      <c r="H65492" s="13"/>
      <c r="I65492" s="13"/>
      <c r="J65492" s="13"/>
      <c r="K65492" s="13"/>
      <c r="L65492" s="14"/>
      <c r="M65492" s="1"/>
    </row>
    <row r="65493" spans="1:13" ht="23.25">
      <c r="A65493" s="1"/>
      <c r="B65493" s="1"/>
      <c r="C65493" s="6"/>
      <c r="D65493" s="10"/>
      <c r="E65493" s="10"/>
      <c r="F65493" s="13"/>
      <c r="G65493" s="13"/>
      <c r="H65493" s="13"/>
      <c r="I65493" s="13"/>
      <c r="J65493" s="13"/>
      <c r="K65493" s="13"/>
      <c r="L65493" s="14"/>
      <c r="M65493" s="1"/>
    </row>
    <row r="65494" spans="1:13" ht="23.25">
      <c r="A65494" s="1"/>
      <c r="B65494" s="1"/>
      <c r="C65494" s="6"/>
      <c r="D65494" s="10"/>
      <c r="E65494" s="10"/>
      <c r="F65494" s="13"/>
      <c r="G65494" s="13"/>
      <c r="H65494" s="13"/>
      <c r="I65494" s="13"/>
      <c r="J65494" s="13"/>
      <c r="K65494" s="13"/>
      <c r="L65494" s="14"/>
      <c r="M65494" s="1"/>
    </row>
    <row r="65495" spans="1:13" ht="23.25">
      <c r="A65495" s="1"/>
      <c r="B65495" s="1"/>
      <c r="C65495" s="6"/>
      <c r="D65495" s="10"/>
      <c r="E65495" s="10"/>
      <c r="F65495" s="13"/>
      <c r="G65495" s="13"/>
      <c r="H65495" s="13"/>
      <c r="I65495" s="13"/>
      <c r="J65495" s="13"/>
      <c r="K65495" s="13"/>
      <c r="L65495" s="14"/>
      <c r="M65495" s="1"/>
    </row>
    <row r="65496" spans="1:13" ht="23.25">
      <c r="A65496" s="1"/>
      <c r="B65496" s="1"/>
      <c r="C65496" s="6"/>
      <c r="D65496" s="10"/>
      <c r="E65496" s="10"/>
      <c r="F65496" s="13"/>
      <c r="G65496" s="13"/>
      <c r="H65496" s="13"/>
      <c r="I65496" s="13"/>
      <c r="J65496" s="13"/>
      <c r="K65496" s="13"/>
      <c r="L65496" s="14"/>
      <c r="M65496" s="1"/>
    </row>
    <row r="65497" spans="1:13" ht="23.25">
      <c r="A65497" s="1"/>
      <c r="B65497" s="1"/>
      <c r="C65497" s="6"/>
      <c r="D65497" s="10"/>
      <c r="E65497" s="10"/>
      <c r="F65497" s="13"/>
      <c r="G65497" s="13"/>
      <c r="H65497" s="13"/>
      <c r="I65497" s="13"/>
      <c r="J65497" s="13"/>
      <c r="K65497" s="13"/>
      <c r="L65497" s="14"/>
      <c r="M65497" s="1"/>
    </row>
    <row r="65498" spans="1:13" ht="23.25">
      <c r="A65498" s="1"/>
      <c r="B65498" s="1"/>
      <c r="C65498" s="6"/>
      <c r="D65498" s="10"/>
      <c r="E65498" s="10"/>
      <c r="F65498" s="13"/>
      <c r="G65498" s="13"/>
      <c r="H65498" s="13"/>
      <c r="I65498" s="13"/>
      <c r="J65498" s="13"/>
      <c r="K65498" s="13"/>
      <c r="L65498" s="14"/>
      <c r="M65498" s="1"/>
    </row>
    <row r="65499" spans="1:13" ht="23.25">
      <c r="A65499" s="1"/>
      <c r="B65499" s="1"/>
      <c r="C65499" s="6"/>
      <c r="D65499" s="10"/>
      <c r="E65499" s="10"/>
      <c r="F65499" s="13"/>
      <c r="G65499" s="13"/>
      <c r="H65499" s="13"/>
      <c r="I65499" s="13"/>
      <c r="J65499" s="13"/>
      <c r="K65499" s="13"/>
      <c r="L65499" s="14"/>
      <c r="M65499" s="1"/>
    </row>
    <row r="65500" spans="1:13" ht="23.25">
      <c r="A65500" s="1"/>
      <c r="B65500" s="1"/>
      <c r="C65500" s="6"/>
      <c r="D65500" s="10"/>
      <c r="E65500" s="10"/>
      <c r="F65500" s="13"/>
      <c r="G65500" s="13"/>
      <c r="H65500" s="13"/>
      <c r="I65500" s="13"/>
      <c r="J65500" s="13"/>
      <c r="K65500" s="13"/>
      <c r="L65500" s="14"/>
      <c r="M65500" s="1"/>
    </row>
    <row r="65501" spans="1:13" ht="23.25">
      <c r="A65501" s="1"/>
      <c r="B65501" s="1"/>
      <c r="C65501" s="6"/>
      <c r="D65501" s="10"/>
      <c r="E65501" s="10"/>
      <c r="F65501" s="13"/>
      <c r="G65501" s="13"/>
      <c r="H65501" s="13"/>
      <c r="I65501" s="13"/>
      <c r="J65501" s="13"/>
      <c r="K65501" s="13"/>
      <c r="L65501" s="14"/>
      <c r="M65501" s="1"/>
    </row>
    <row r="65502" spans="1:13" ht="23.25">
      <c r="A65502" s="1"/>
      <c r="B65502" s="1"/>
      <c r="C65502" s="6"/>
      <c r="D65502" s="10"/>
      <c r="E65502" s="10"/>
      <c r="F65502" s="13"/>
      <c r="G65502" s="13"/>
      <c r="H65502" s="13"/>
      <c r="I65502" s="13"/>
      <c r="J65502" s="13"/>
      <c r="K65502" s="13"/>
      <c r="L65502" s="14"/>
      <c r="M65502" s="1"/>
    </row>
    <row r="65503" spans="1:13" ht="23.25">
      <c r="A65503" s="1"/>
      <c r="B65503" s="1"/>
      <c r="C65503" s="6"/>
      <c r="D65503" s="10"/>
      <c r="E65503" s="10"/>
      <c r="F65503" s="13"/>
      <c r="G65503" s="13"/>
      <c r="H65503" s="13"/>
      <c r="I65503" s="13"/>
      <c r="J65503" s="13"/>
      <c r="K65503" s="13"/>
      <c r="L65503" s="14"/>
      <c r="M65503" s="1"/>
    </row>
    <row r="65504" spans="1:13" ht="23.25">
      <c r="A65504" s="1"/>
      <c r="B65504" s="1"/>
      <c r="C65504" s="6"/>
      <c r="D65504" s="10"/>
      <c r="E65504" s="10"/>
      <c r="F65504" s="13"/>
      <c r="G65504" s="13"/>
      <c r="H65504" s="13"/>
      <c r="I65504" s="13"/>
      <c r="J65504" s="13"/>
      <c r="K65504" s="13"/>
      <c r="L65504" s="14"/>
      <c r="M65504" s="1"/>
    </row>
    <row r="65505" spans="1:13" ht="23.25">
      <c r="A65505" s="1"/>
      <c r="B65505" s="1"/>
      <c r="C65505" s="6"/>
      <c r="D65505" s="10"/>
      <c r="E65505" s="10"/>
      <c r="F65505" s="13"/>
      <c r="G65505" s="13"/>
      <c r="H65505" s="13"/>
      <c r="I65505" s="13"/>
      <c r="J65505" s="13"/>
      <c r="K65505" s="13"/>
      <c r="L65505" s="14"/>
      <c r="M65505" s="1"/>
    </row>
    <row r="65506" spans="1:13" ht="23.25">
      <c r="A65506" s="1"/>
      <c r="B65506" s="1"/>
      <c r="C65506" s="6"/>
      <c r="D65506" s="10"/>
      <c r="E65506" s="10"/>
      <c r="F65506" s="13"/>
      <c r="G65506" s="13"/>
      <c r="H65506" s="13"/>
      <c r="I65506" s="13"/>
      <c r="J65506" s="13"/>
      <c r="K65506" s="13"/>
      <c r="L65506" s="14"/>
      <c r="M65506" s="1"/>
    </row>
    <row r="65507" spans="1:13" ht="23.25">
      <c r="A65507" s="1"/>
      <c r="B65507" s="1"/>
      <c r="C65507" s="6"/>
      <c r="D65507" s="10"/>
      <c r="E65507" s="10"/>
      <c r="F65507" s="13"/>
      <c r="G65507" s="13"/>
      <c r="H65507" s="13"/>
      <c r="I65507" s="13"/>
      <c r="J65507" s="13"/>
      <c r="K65507" s="13"/>
      <c r="L65507" s="14"/>
      <c r="M65507" s="1"/>
    </row>
    <row r="65508" spans="1:13" ht="23.25">
      <c r="A65508" s="1"/>
      <c r="B65508" s="1"/>
      <c r="C65508" s="6"/>
      <c r="D65508" s="10"/>
      <c r="E65508" s="10"/>
      <c r="F65508" s="13"/>
      <c r="G65508" s="13"/>
      <c r="H65508" s="13"/>
      <c r="I65508" s="13"/>
      <c r="J65508" s="13"/>
      <c r="K65508" s="13"/>
      <c r="L65508" s="14"/>
      <c r="M65508" s="1"/>
    </row>
    <row r="65509" spans="1:13" ht="23.25">
      <c r="A65509" s="1"/>
      <c r="B65509" s="1"/>
      <c r="C65509" s="6"/>
      <c r="D65509" s="10"/>
      <c r="E65509" s="10"/>
      <c r="F65509" s="13"/>
      <c r="G65509" s="13"/>
      <c r="H65509" s="13"/>
      <c r="I65509" s="13"/>
      <c r="J65509" s="13"/>
      <c r="K65509" s="13"/>
      <c r="L65509" s="14"/>
      <c r="M65509" s="1"/>
    </row>
    <row r="65510" spans="1:13" ht="23.25">
      <c r="A65510" s="1"/>
      <c r="B65510" s="1"/>
      <c r="C65510" s="6"/>
      <c r="D65510" s="10"/>
      <c r="E65510" s="10"/>
      <c r="F65510" s="13"/>
      <c r="G65510" s="13"/>
      <c r="H65510" s="13"/>
      <c r="I65510" s="13"/>
      <c r="J65510" s="13"/>
      <c r="K65510" s="13"/>
      <c r="L65510" s="14"/>
      <c r="M65510" s="1"/>
    </row>
    <row r="65511" spans="1:13" ht="23.25">
      <c r="A65511" s="1"/>
      <c r="B65511" s="1"/>
      <c r="C65511" s="6"/>
      <c r="D65511" s="10"/>
      <c r="E65511" s="10"/>
      <c r="F65511" s="13"/>
      <c r="G65511" s="13"/>
      <c r="H65511" s="13"/>
      <c r="I65511" s="13"/>
      <c r="J65511" s="13"/>
      <c r="K65511" s="13"/>
      <c r="L65511" s="14"/>
      <c r="M65511" s="1"/>
    </row>
    <row r="65512" spans="1:13" ht="23.25">
      <c r="A65512" s="1"/>
      <c r="B65512" s="1"/>
      <c r="C65512" s="6"/>
      <c r="D65512" s="10"/>
      <c r="E65512" s="10"/>
      <c r="F65512" s="13"/>
      <c r="G65512" s="13"/>
      <c r="H65512" s="13"/>
      <c r="I65512" s="13"/>
      <c r="J65512" s="13"/>
      <c r="K65512" s="13"/>
      <c r="L65512" s="14"/>
      <c r="M65512" s="1"/>
    </row>
    <row r="65513" spans="1:13" ht="23.25">
      <c r="A65513" s="1"/>
      <c r="B65513" s="1"/>
      <c r="C65513" s="6"/>
      <c r="D65513" s="10"/>
      <c r="E65513" s="10"/>
      <c r="F65513" s="13"/>
      <c r="G65513" s="13"/>
      <c r="H65513" s="13"/>
      <c r="I65513" s="13"/>
      <c r="J65513" s="13"/>
      <c r="K65513" s="13"/>
      <c r="L65513" s="14"/>
      <c r="M65513" s="1"/>
    </row>
    <row r="65514" spans="1:13" ht="23.25">
      <c r="A65514" s="1"/>
      <c r="B65514" s="1"/>
      <c r="C65514" s="6"/>
      <c r="D65514" s="10"/>
      <c r="E65514" s="10"/>
      <c r="F65514" s="13"/>
      <c r="G65514" s="13"/>
      <c r="H65514" s="13"/>
      <c r="I65514" s="13"/>
      <c r="J65514" s="13"/>
      <c r="K65514" s="13"/>
      <c r="L65514" s="14"/>
      <c r="M65514" s="1"/>
    </row>
    <row r="65515" spans="1:13" ht="23.25">
      <c r="A65515" s="1"/>
      <c r="B65515" s="1"/>
      <c r="C65515" s="6"/>
      <c r="D65515" s="10"/>
      <c r="E65515" s="10"/>
      <c r="F65515" s="13"/>
      <c r="G65515" s="13"/>
      <c r="H65515" s="13"/>
      <c r="I65515" s="13"/>
      <c r="J65515" s="13"/>
      <c r="K65515" s="13"/>
      <c r="L65515" s="14"/>
      <c r="M65515" s="1"/>
    </row>
    <row r="65516" spans="1:13" ht="23.25">
      <c r="A65516" s="1"/>
      <c r="B65516" s="1"/>
      <c r="C65516" s="6"/>
      <c r="D65516" s="10"/>
      <c r="E65516" s="10"/>
      <c r="F65516" s="13"/>
      <c r="G65516" s="13"/>
      <c r="H65516" s="13"/>
      <c r="I65516" s="13"/>
      <c r="J65516" s="13"/>
      <c r="K65516" s="13"/>
      <c r="L65516" s="14"/>
      <c r="M65516" s="1"/>
    </row>
    <row r="65517" spans="1:13" ht="23.25">
      <c r="A65517" s="1"/>
      <c r="B65517" s="1"/>
      <c r="C65517" s="6"/>
      <c r="D65517" s="10"/>
      <c r="E65517" s="10"/>
      <c r="F65517" s="13"/>
      <c r="G65517" s="13"/>
      <c r="H65517" s="13"/>
      <c r="I65517" s="13"/>
      <c r="J65517" s="13"/>
      <c r="K65517" s="13"/>
      <c r="L65517" s="14"/>
      <c r="M65517" s="1"/>
    </row>
    <row r="65518" spans="1:13" ht="23.25">
      <c r="A65518" s="1"/>
      <c r="B65518" s="1"/>
      <c r="C65518" s="6"/>
      <c r="D65518" s="10"/>
      <c r="E65518" s="10"/>
      <c r="F65518" s="13"/>
      <c r="G65518" s="13"/>
      <c r="H65518" s="13"/>
      <c r="I65518" s="13"/>
      <c r="J65518" s="13"/>
      <c r="K65518" s="13"/>
      <c r="L65518" s="14"/>
      <c r="M65518" s="1"/>
    </row>
    <row r="65519" spans="1:13" ht="23.25">
      <c r="A65519" s="1"/>
      <c r="B65519" s="1"/>
      <c r="C65519" s="6"/>
      <c r="D65519" s="10"/>
      <c r="E65519" s="10"/>
      <c r="F65519" s="13"/>
      <c r="G65519" s="13"/>
      <c r="H65519" s="13"/>
      <c r="I65519" s="13"/>
      <c r="J65519" s="13"/>
      <c r="K65519" s="13"/>
      <c r="L65519" s="14"/>
      <c r="M65519" s="1"/>
    </row>
    <row r="65520" spans="1:13" ht="23.25">
      <c r="A65520" s="1"/>
      <c r="B65520" s="1"/>
      <c r="C65520" s="7"/>
      <c r="D65520" s="8"/>
      <c r="E65520" s="8"/>
      <c r="F65520" s="15"/>
      <c r="G65520" s="15"/>
      <c r="H65520" s="15"/>
      <c r="I65520" s="15"/>
      <c r="J65520" s="15"/>
      <c r="K65520" s="15"/>
      <c r="L65520" s="16"/>
      <c r="M65520" s="1"/>
    </row>
    <row r="65521" spans="1:13" ht="23.25">
      <c r="A65521" t="s">
        <v>9</v>
      </c>
      <c r="M65521" t="s">
        <v>9</v>
      </c>
    </row>
  </sheetData>
  <sheetProtection/>
  <mergeCells count="14">
    <mergeCell ref="G56:G57"/>
    <mergeCell ref="H56:H57"/>
    <mergeCell ref="I56:I57"/>
    <mergeCell ref="J54:L54"/>
    <mergeCell ref="G54:I55"/>
    <mergeCell ref="F8:I8"/>
    <mergeCell ref="J8:L8"/>
    <mergeCell ref="J9:L9"/>
    <mergeCell ref="F53:I53"/>
    <mergeCell ref="J53:L53"/>
    <mergeCell ref="G9:I10"/>
    <mergeCell ref="G11:G12"/>
    <mergeCell ref="H11:H12"/>
    <mergeCell ref="I11:I12"/>
  </mergeCells>
  <printOptions horizontalCentered="1"/>
  <pageMargins left="0.3937007874015748" right="0.5511811023622047" top="0.984251968503937" bottom="0.7874015748031497" header="0.5905511811023623" footer="0.3937007874015748"/>
  <pageSetup fitToHeight="0" horizontalDpi="600" verticalDpi="600" orientation="landscape" scale="35" r:id="rId3"/>
  <headerFooter alignWithMargins="0">
    <oddFooter>&amp;CPágina &amp;P de &amp;N</oddFooter>
  </headerFooter>
  <rowBreaks count="1" manualBreakCount="1">
    <brk id="51" max="255" man="1"/>
  </rowBreaks>
  <ignoredErrors>
    <ignoredError sqref="F20 H20 J20" formulaRange="1"/>
    <ignoredError sqref="I29 I46 I60 H41:I41 G41 K4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Alejandro Rebollar Delgado</cp:lastModifiedBy>
  <cp:lastPrinted>2013-04-22T17:09:12Z</cp:lastPrinted>
  <dcterms:created xsi:type="dcterms:W3CDTF">1999-01-28T00:21:25Z</dcterms:created>
  <dcterms:modified xsi:type="dcterms:W3CDTF">2013-04-25T19:06:43Z</dcterms:modified>
  <cp:category/>
  <cp:version/>
  <cp:contentType/>
  <cp:contentStatus/>
</cp:coreProperties>
</file>