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90" yWindow="1365" windowWidth="17775" windowHeight="11130" activeTab="2"/>
  </bookViews>
  <sheets>
    <sheet name="Portada" sheetId="1" r:id="rId1"/>
    <sheet name="17 E002" sheetId="2" r:id="rId2"/>
    <sheet name="17 E003" sheetId="3" r:id="rId3"/>
  </sheets>
  <definedNames>
    <definedName name="_xlnm.Print_Area" localSheetId="1">'17 E002'!$B$1:$U$35</definedName>
    <definedName name="_xlnm.Print_Area" localSheetId="2">'17 E003'!$B$1:$U$33</definedName>
    <definedName name="_xlnm.Print_Area" localSheetId="0">Portada!$B$1:$AD$86</definedName>
    <definedName name="_xlnm.Print_Titles" localSheetId="1">'17 E002'!$1:$4</definedName>
    <definedName name="_xlnm.Print_Titles" localSheetId="2">'17 E003'!$1:$4</definedName>
    <definedName name="_xlnm.Print_Titles" localSheetId="0">Portada!$1:$4</definedName>
  </definedNames>
  <calcPr calcId="145621"/>
</workbook>
</file>

<file path=xl/calcChain.xml><?xml version="1.0" encoding="utf-8"?>
<calcChain xmlns="http://schemas.openxmlformats.org/spreadsheetml/2006/main">
  <c r="U21" i="3" l="1"/>
  <c r="U20" i="3"/>
  <c r="U16" i="3"/>
  <c r="U15" i="3"/>
  <c r="U14" i="3"/>
  <c r="U13" i="3"/>
  <c r="U12" i="3"/>
  <c r="U11" i="3"/>
  <c r="U22" i="2"/>
  <c r="U21" i="2"/>
  <c r="U17" i="2"/>
  <c r="U16" i="2"/>
  <c r="U15" i="2"/>
  <c r="U14" i="2"/>
  <c r="U13" i="2"/>
  <c r="U12" i="2"/>
  <c r="U11" i="2"/>
</calcChain>
</file>

<file path=xl/sharedStrings.xml><?xml version="1.0" encoding="utf-8"?>
<sst xmlns="http://schemas.openxmlformats.org/spreadsheetml/2006/main" count="190" uniqueCount="113">
  <si>
    <t>Avance en los Indicadores de los Programas presupuestarios de la Administración Pública Federal</t>
  </si>
  <si>
    <t xml:space="preserve">    Ejercicio Fiscal 2013</t>
  </si>
  <si>
    <t>Ramo 17
Procuraduría General de la República</t>
  </si>
  <si>
    <t>Programas presupuestarios cuya MIR se incluye en el reporte</t>
  </si>
  <si>
    <t xml:space="preserve">E-002 Investigar y perseguir los delitos del orden federal
E-003 Investigar y perseguir los delitos relativos a la Delincuencia Organizada
</t>
  </si>
  <si>
    <t>DATOS DEL PROGRAMA</t>
  </si>
  <si>
    <t>Programa presupuestario</t>
  </si>
  <si>
    <t>E002</t>
  </si>
  <si>
    <t>Investigar y perseguir los delitos del orden federal</t>
  </si>
  <si>
    <t>Ramo</t>
  </si>
  <si>
    <t>17</t>
  </si>
  <si>
    <t>Procuraduría General de la República</t>
  </si>
  <si>
    <t>Unidad responsable</t>
  </si>
  <si>
    <t>300-Subprocuraduría de Control Regional, Procedimientos Penales y Amparo</t>
  </si>
  <si>
    <t>Enfoques transversales</t>
  </si>
  <si>
    <t>Clasificación Funcional</t>
  </si>
  <si>
    <t>Finalidad</t>
  </si>
  <si>
    <t>1 - Gobierno</t>
  </si>
  <si>
    <t>Función</t>
  </si>
  <si>
    <t>2 - Justicia</t>
  </si>
  <si>
    <t>Subfunción</t>
  </si>
  <si>
    <t>2 - Procuración de Justicia</t>
  </si>
  <si>
    <t>Actividad Institucional</t>
  </si>
  <si>
    <t>4 - Investigación del delito federal</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</si>
  <si>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</si>
  <si>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</si>
  <si>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</si>
  <si>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</si>
  <si>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</si>
  <si>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</si>
  <si>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</si>
  <si>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</si>
  <si>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</si>
  <si>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</si>
  <si>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</si>
  <si>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</si>
  <si>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</si>
  <si>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</si>
  <si>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</si>
  <si>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al fortalecimiento del estado de derecho y la seguridad nacional, a través de la obtención de sentencias condenatorias a favor de la sociedad</t>
  </si>
  <si>
    <r>
      <t>Porcentaje de sentencias condenatorias obtenidas a favor de la sociedad en materia de delitos del orden federal</t>
    </r>
    <r>
      <rPr>
        <i/>
        <sz val="10"/>
        <color indexed="30"/>
        <rFont val="Soberana Sans"/>
        <family val="3"/>
      </rPr>
      <t xml:space="preserve">
Indicador Seleccionado</t>
    </r>
  </si>
  <si>
    <t>(Número total de sentencias condenatorias / Número de averiguaciones previas despachadas por consignación ) X 100</t>
  </si>
  <si>
    <t>Porcentaje</t>
  </si>
  <si>
    <t>Estratégico-Eficacia-Semestral</t>
  </si>
  <si>
    <t>Propósito</t>
  </si>
  <si>
    <t>Los denunciantes en materia de delitos federales son beneficiados con las averiguaciones previas consignadas.</t>
  </si>
  <si>
    <r>
      <t>Porcentaje de averiguaciones previas consignadas en relación a las despachadas por delitos del orden federal.</t>
    </r>
    <r>
      <rPr>
        <i/>
        <sz val="10"/>
        <color indexed="30"/>
        <rFont val="Soberana Sans"/>
        <family val="3"/>
      </rPr>
      <t xml:space="preserve">
Indicador Seleccionado</t>
    </r>
  </si>
  <si>
    <t>(Número de averiguaciones previas despachadas por consignación / Total de averiguaciones previas despachadas ) X 100</t>
  </si>
  <si>
    <t/>
  </si>
  <si>
    <r>
      <t>Promedio de delitos del orden federal denunciados por cada 100 mil habitantes de la población total</t>
    </r>
    <r>
      <rPr>
        <i/>
        <sz val="10"/>
        <color indexed="30"/>
        <rFont val="Soberana Sans"/>
        <family val="3"/>
      </rPr>
      <t xml:space="preserve">
</t>
    </r>
  </si>
  <si>
    <t>(Total de incidencia en delitos del orden federal / (Total de la población / 100,000))</t>
  </si>
  <si>
    <t>Promedio</t>
  </si>
  <si>
    <t>Estratégico-Eficacia-Anual</t>
  </si>
  <si>
    <t>Componente</t>
  </si>
  <si>
    <t>A Expedientes de averiguaciones previas despachados</t>
  </si>
  <si>
    <r>
      <t>Porcentaje de expedientes de averiguaciones previas despachados respecto a los expedientes en trámite en materia del orden federal.</t>
    </r>
    <r>
      <rPr>
        <i/>
        <sz val="10"/>
        <color indexed="30"/>
        <rFont val="Soberana Sans"/>
        <family val="3"/>
      </rPr>
      <t xml:space="preserve">
Indicador Seleccionado</t>
    </r>
  </si>
  <si>
    <t>(Número de expedientes de averiguaciones previas despachados / Total de expedientes de averiguaciones previas en trámite) X 100</t>
  </si>
  <si>
    <t>Gestión-Eficacia-Trimestral</t>
  </si>
  <si>
    <t>Actividad</t>
  </si>
  <si>
    <t>A 1 Atención al cumplimiento de las órdenes ministeriales dictadas por el Ministerio Público Federal</t>
  </si>
  <si>
    <r>
      <t>Porcentaje de órdenes ministeriales cumplidas en relación a las órdenes ministeriales en trámite</t>
    </r>
    <r>
      <rPr>
        <i/>
        <sz val="10"/>
        <color indexed="30"/>
        <rFont val="Soberana Sans"/>
        <family val="3"/>
      </rPr>
      <t xml:space="preserve">
</t>
    </r>
  </si>
  <si>
    <t>(Número de órdenes ministeriales cumplidas/ Total de órdenes ministeriales en trámite) X 100</t>
  </si>
  <si>
    <t>A 2 Atención de solicitudes de intervenciones periciales</t>
  </si>
  <si>
    <r>
      <t>Porcentaje de intervenciones periciales cumplidas</t>
    </r>
    <r>
      <rPr>
        <i/>
        <sz val="10"/>
        <color indexed="30"/>
        <rFont val="Soberana Sans"/>
        <family val="3"/>
      </rPr>
      <t xml:space="preserve">
</t>
    </r>
  </si>
  <si>
    <t>(Número de intervenciones periciales cumplidas / Total de intervenciones periciales en trámite ) X 100</t>
  </si>
  <si>
    <t>A 3 Recepción de denuncias en materia de delitos federales</t>
  </si>
  <si>
    <r>
      <t>Porcentaje de averiguaciones previas iniciadas respecto a las denuncias recibidas en materia del orden federal</t>
    </r>
    <r>
      <rPr>
        <i/>
        <sz val="10"/>
        <color indexed="30"/>
        <rFont val="Soberana Sans"/>
        <family val="3"/>
      </rPr>
      <t xml:space="preserve">
</t>
    </r>
  </si>
  <si>
    <t>(Número de expedientes de averiguaciones previas iniciadas en materia de  delitos federales / número de denuncias recibidas en la materia) X 100</t>
  </si>
  <si>
    <t>Gestión-Eficacia-Mensual</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</si>
  <si>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</si>
  <si>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</si>
  <si>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</si>
  <si>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</si>
  <si>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</si>
  <si>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</si>
  <si>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</si>
  <si>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</si>
  <si>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</si>
  <si>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Porcentaje de sentencias condenatorias obtenidas a favor de la sociedad en materia de delitos del orden federal
</t>
    </r>
    <r>
      <rPr>
        <sz val="10"/>
        <rFont val="Soberana Sans"/>
        <family val="2"/>
      </rPr>
      <t xml:space="preserve"> Causa : Se creó este indicador a fin de medir la eficacia en el número expedientes de resoluciones judiciales con sentencias condenatorias respecto a los expedientes de averiguaciones previas consignadas al Poder Judicial, a fin de medir la calidad y capacidad técnica del Ministerio Público de la Federación, mediante una adecuada integración de los expedientes de averiguaciones previas, a partir de las mejores técnicas criminalísticas y de las circunstancias objetivas y subjetivas exigidas por la norma, contribuyendo a que el poder judicial tenga la certeza del hecho jurídico.    Al concluir el ejercicio fiscal 2013, se dictaron un total de 18,494 ejecutorias de sentencias condenatorias en materia federal de un universo de 31,748 averiguaciones previas despachadas por consignación al Poder Judicial, lo que representó un factor de 58.25%, la disminución de la meta alcanzada radicó principalmente en el menor número de expedientes remitidos al Poder Judicial derivado del análisis exhaustivo que realizó cada uno de los Ministerios Públicos Federales a fin de poner a disposición de los jueces federales, todos los elementos de prueba en cada expediente de averiguación previa, con el propósito de sancionar a los probables responsables.   Cabe destacar que durante el ejercicio fiscal 2013, a fin de poner mayores elementos de prueba al prueba al poder judicial, se llevó a cabo la supervisión técnico-jurídica de los procesos penales federales en las delegaciones, buscando mejorar el desempeño de los Agentes del Ministerio Público Federal, por tal motivo disminuyó el número de expedientes consignados al poder Judicial, influyendo directamente en el cumplimiento del indicador, toda vez que se consignaron 31,748 expedientes de averiguaciones previas, cifra que representó el 85.81% de la meta planeada en el año que consistió en 37,000 expedientes. Efecto: Con el cumplimiento de este indicador, se refleja el impacto de la Institución en la representación de la sociedad en materia de delitos del fuero federal, con la obtención de sentencias condenatorias. Otros Motivos:</t>
    </r>
  </si>
  <si>
    <r>
      <t xml:space="preserve">Porcentaje de averiguaciones previas consignadas en relación a las despachadas por delitos del orden federal.
</t>
    </r>
    <r>
      <rPr>
        <sz val="10"/>
        <rFont val="Soberana Sans"/>
        <family val="2"/>
      </rPr>
      <t xml:space="preserve"> Causa : Se estableció este indicador, que mide la eficacia en la actuación ministerial en delitos federales, a través de la relación de expedientes de averiguaciones previas consignadas donde se acredita la existencia del delito y probable responsabilidad del inculpado, y que son remitidos al Poder Judicial para iniciar un proceso penal en relación al total de expedientes de averiguaciones previas despachados, con el propósito de obtener las sentencias correspondientes.   Durante el ejercicio fiscal 2013, se alcanzó una meta de 29.15% ya que se consignaron al poder Judicial 29,588 expedientes de averiguaciones previas, lo que significó un porcentaje de cumplimiento de 104.1 respecto de la meta aprobada, se consignaron 25,588 expedientes de averiguaciones previas, lo que representó el 29.15% de los 101,504 expedientes de averiguaciones previas despachados durante el año. -Estos resultados no incluyen expedientes en materia de delincuencia organizada, delitos federales de carácter especial y delitos electorales-. De los 29,588 expedientes de averiguaciones consignadas, 11,176 fueron con detenido y 18,412 sin detenido.   El comportamiento de la meta obedeció a la realización de diversas visitas, dando continuidad a los programas de visitas de supervisión y evaluación primaria de la calidad técnico-jurídica de la actuación de los Agentes del Ministerio Público de la Federación adscritos a los juzgados de distrito y tribunales unitarios de circuito, buscando unificar criterios de actuación de los agentes en la integración de los expedientes de averiguaciones previas.   Debido a esto la variable de averiguaciones previas despachadas disminuyó en 18.87% respecto a la meta planeada en el año, toda vez que se despacharon 101,504 expedientes de 125,120 programados, lo que influyó en el número de expedientes consignados al poder judicial, toda vez que se consignaron 29,588 expedientes, representando el 84.7% de la meta planeada en el año que consistió en 34,932 expedientes.    Efecto: Con el cumplimiento de este indicador se demuestra que la consignación de expedientes de averiguaciones previas en materia de delitos federales, contribuye al abatimiento de la impunidad, permitiendo representar eficazmente a la sociedad para la obtención de sentencias condenatorias a su favor. Otros Motivos:</t>
    </r>
  </si>
  <si>
    <r>
      <t xml:space="preserve">Promedio de delitos del orden federal denunciados por cada 100 mil habitantes de la población total
</t>
    </r>
    <r>
      <rPr>
        <sz val="10"/>
        <rFont val="Soberana Sans"/>
        <family val="2"/>
      </rPr>
      <t xml:space="preserve"> Causa : Se estableció este indicador con el propósito de medir la proporción de la incidencia delictiva en delitos federales por cada 100,000 habitantes, es decir mide la densidad de delitos denunciados en el país, respecto a la meta estimada en el año.     Durante el año 2013, se recibieron un total de 98,189 denuncias de delitos del orden federal, lo que representó un promedio de 83.99 denuncias por cada 100,000 habitantes, cifra menor en 32.56 puntos porcentuales respecto a la meta programada de 116.57. Al ser una meta descendente se obtuvo la efectividad del 127.94%.      Se debe destacar que hubo una disminución de 27.94% de los delitos denunciados con respecto a los programados, es decir únicamente se denunciaron 98,189 delitos con respecto a los 136,258 delitos programados en el año.     El cumplimiento de la meta, tiene efectos positivos, en virtud que se muestra una disminución de la incidencia delictiva de carácter federal, destacando que su comportamiento dependió en gran medida de la disposición de la sociedad en denunciar los hechos constitutivos de delitos federales, para poder proporcionar los elementos de prueba suficientes que conlleve al inicio de expedientes de averiguaciones previas como parte importante en la lucha del combate a los delitos federales      Efecto: Contribuir al abatimiento de la impunidad mediante el combate de los delitos federales, ya que la incidencia delictiva denunciada conlleva al inicio de las indagatorias, permitiendo una procuración de justicia eficaz. Otros Motivos:</t>
    </r>
  </si>
  <si>
    <r>
      <t xml:space="preserve">Porcentaje de expedientes de averiguaciones previas despachados respecto a los expedientes en trámite en materia del orden federal.
</t>
    </r>
    <r>
      <rPr>
        <sz val="10"/>
        <rFont val="Soberana Sans"/>
        <family val="2"/>
      </rPr>
      <t xml:space="preserve"> Causa : Se creó este indicador de gestión que mide la eficacia del trabajo de los Agentes del Ministerio Público Federal a través del despacho de los expedientes de averiguaciones previas en materia de delitos federales respecto al total de averiguaciones previas en trámite..  En 2013, se despachó el 66.57% del total en trámite de las averiguaciones previas en materia de delitos federales, lo cual representa el 89.74% respecto a la meta aprobada.   En el ejercicio de sus atribuciones y dentro del marco legal, la PGR combatió la impunidad de los delitos federales, al concluir el ejercicio 2013 despachó 101,504 expedientes de averiguaciones previas de 152,480 que se encontraban en trámite, lo que representó el 66.57%. -Estos resultados no incluyen expedientes en materia de delincuencia organizada, delitos federales de carácter especial y delitos electorales-.  El comportamiento de la meta obedeció a la disminución de expedientes concluidos por parte del Ministerio Público Federal, toda vez que se buscó en todo momento, mejorar la calidad técnico-jurídica de los expedientes de averiguaciones previas para evitar la devolución por parte de los jueces federales, implementando mecanismos de supervisión por parte de la Subprocuraduría de Control Regional, Procedimientos Penales y Amparo, a través de visitas de control y evaluación a las Delegaciones.  Durante 2013, se continuó con la supervisión y evaluación de los sistemas estadísticos e informáticos de las delegaciones; dando seguimiento al inicio de las averiguaciones previas por aseguramientos, puestas a disposición, y cateos, para alimentar la base de datos del Sistema Estadístico Uniforme   Efecto: Con el cumplimiento de este indicador, se buscó integrar expedientes de averiguaciones previas de calidad, a fin de poner a disposición de los jueces federales elementos de prueba necesarios para contribuir a una eficaz procuración de justicia federal. Otros Motivos:</t>
    </r>
  </si>
  <si>
    <r>
      <t xml:space="preserve">Porcentaje de órdenes ministeriales cumplidas en relación a las órdenes ministeriales en trámite
</t>
    </r>
    <r>
      <rPr>
        <sz val="10"/>
        <rFont val="Soberana Sans"/>
        <family val="2"/>
      </rPr>
      <t xml:space="preserve"> Causa : Se creó este indicador que mide la relación porcentual de las órdenes que atiende la Policía Federal Ministerial con respecto a las órdenes dictadas por el Ministerio Público Federal, a fin de verificar su capacidad de respuesta, permitiendo la debida integración de la averiguación y contribuyendo a una procuración de justicia eficaz.  Al concluir el ejercicio fiscal 2013, se alcanzó el 83.03% de órdenes cumplidas por parte de la Policía Federal Ministerial, respecto al total anual de 136,636 órdenes giradas por el Ministerio Público Federal, toda vez que se cumplieron 113,451 órdenes ministeriales, lo que representó un menor cumplimiento de 7.28 puntos porcentuales, respecto de la meta programada de 90.31%.   Los resultados alcanzados obedecen al proceso de la instrumentación del nuevo modelo de investigación criminal de los delitos federales, a través del diseño de procesos que integren de manera apropiada las técnicas criminalísticas, los métodos científicos y de inteligencia. La investigación tiene ahora un esquema especializado por tipo de delito y atiende las necesidades en cada región, derivado de la incidencia delictiva que se presenta en cada una de ellas, para una adecuada y eficaz cumplimentación de las órdenes de investigación.  Adicionalmente, se informa que se llevó a cabo la implementación de la plataforma tecnológica denominada ¿Tablero de Control¿, la cual permite generar hoy día, una estadística veraz y oportuna, debido a que es realizada a partir de información cualitativa que cuenta con el soporte documental de cada uno de los registros que integran la base en dicho sistema.   Efecto: Con el cumplimiento del indicador, se fortalece la integración de los expedientes de averiguaciones previas, con el propósito de poner a disposición de los jueces federales, suficientes elementos de prueba para contribuir a una procuración de justicia eficaz. Otros Motivos:</t>
    </r>
  </si>
  <si>
    <r>
      <t xml:space="preserve">Porcentaje de intervenciones periciales cumplidas
</t>
    </r>
    <r>
      <rPr>
        <sz val="10"/>
        <rFont val="Soberana Sans"/>
        <family val="2"/>
      </rPr>
      <t xml:space="preserve"> Causa : Se creó este indicador que mide el porcentaje de cumplimiento de las intervenciones periciales respecto al total de las solitudes en trámite, a efecto de llevar a cabo actividades que permitan la debida integración de la investigación, coadyuvando al fortalecimiento de los servicios de apoyo en la búsqueda, preservación y obtención de indicios, así como pruebas tendientes a la acreditación de los elementos del tipo penal en la probable responsabilidad de una persona en un ilícito.  Durante el ejercicio fiscal 2013, se cumplieron 266,057 intervenciones periciales, lo que representó el 99.94% de un total en trámite anual de 266,215 intervenciones, cifra mayor en 3.42 puntos porcentuales respecto a la meta programada de 96.52%.   El cumplimiento de la meta obedeció a que la Coordinación General de Servicios Periciales desarrolló actividades que permitieron eficientar la investigación y el funcionamiento del servicio pericial, para establecer un mayor control, certeza y confiabilidad del dictamen pericial, como sustento a las indagatorias iniciadas por el Ministerio Público de la Federación, para la integración de las averiguaciones previas.  Tal es el caso de la consolidación de una estrecha comunicación a través de los Talleres de Coordinación Técnica con el Ministerio Público de la Federación y Policía Ministerial Federal, que se realizaron con la finalidad de fortalecer la relación de trabajo entre ambas instancias, sobre los requisitos que deben contener las solicitudes de intervención pericial.   Efecto: Con el cumplimiento de este indicador, las intervenciones periciales buscan mejorar la atención de la investigación de hechos delictivos para generar evidencias sólidas que, a su vez, cuenten con soporte científico y sustento legal, auxiliando eficazmente al Ministerio Público de la Federación y autoridades judiciales en la emisión de dictámenes como medios de prueba. Otros Motivos:</t>
    </r>
  </si>
  <si>
    <r>
      <t xml:space="preserve">Porcentaje de averiguaciones previas iniciadas respecto a las denuncias recibidas en materia del orden federal
</t>
    </r>
    <r>
      <rPr>
        <sz val="10"/>
        <rFont val="Soberana Sans"/>
        <family val="2"/>
      </rPr>
      <t xml:space="preserve"> Causa : Se creó este indicador que mide la variación porcentual del comportamiento de la incidencia delictiva medida a través de los expedientes de averiguaciones previas iniciados con respecto a las denuncias recibidas en materia de delitos federales.  Durante el año 2013, se iniciaron 91,765 expedientes de averiguaciones previas, lo que representó el 100% de las denuncias recibidas, es decir el total de denuncias recibidas en el año, fueron atendidas, iniciando igual número de expedientes de averiguaciones previas.  Cabe destacar que se muestra una disminución del 28.56% de las denuncias recibidas con respecto a las denuncias programadas a recibir en 2013, toda vez que la expectativa de comportamiento era de 128,459 denuncias. Lo anterior, debido a que se llevó a cabo un mayor número de acciones institucionales para disminuir la incidencia delictiva, como la implementación del Programa de Visitas de Supervisión de la Calidad Técnico-Jurídica en la integración de la Averiguación Previa y el Ejercicio de la Acción Penal; Programa Nacional de Abatimiento al Rezago de Averiguaciones Previas y participación en las Bases de Operaciones Mixtas (BOM) en las Entidades Federativas   Efecto: Con el cumplimiento de este indicador se da inicio a las indagatorias en que se actúa y practica cada una de las diligencias necesarias para contar con elementos suficientes para la integración de averiguaciones previas, a fin de ejercer la acción penal, como parte importante en la lucha del combate a los delitos federales. Otros Motivos:</t>
    </r>
  </si>
  <si>
    <t>E003</t>
  </si>
  <si>
    <t>Investigar y perseguir los delitos relativos a la Delincuencia Organizada</t>
  </si>
  <si>
    <t>400-Subprocuraduría Especializada en Investigación de Delincuencia Organizada</t>
  </si>
  <si>
    <t>Contribuir al fortalecimiento del estado de derecho y la seguridad nacional, a través de la obtención de sentencias condenatorias en materia de delincuencia organizada a favor de la sociedad.</t>
  </si>
  <si>
    <r>
      <t>Porcentaje de sentencias condenatorias obtenidas a favor de la sociedad en materia de delincuencia organizada</t>
    </r>
    <r>
      <rPr>
        <i/>
        <sz val="10"/>
        <color indexed="30"/>
        <rFont val="Soberana Sans"/>
        <family val="3"/>
      </rPr>
      <t xml:space="preserve">
</t>
    </r>
  </si>
  <si>
    <t>(Número de sentencias condenatorias obtenidas en materia de delincuencia organizada / número de averiguaciones previas despachadas por consignación en materia de delincuencia organizada) X 100</t>
  </si>
  <si>
    <t>Los denunciantes en materia de delincuencia organizada son beneficiados con las averiguaciones previas consignadas.</t>
  </si>
  <si>
    <r>
      <t>Porcentaje de averiguaciones previas consignadas en relación a las despachadas en materia de delincuencia organizada.</t>
    </r>
    <r>
      <rPr>
        <i/>
        <sz val="10"/>
        <color indexed="30"/>
        <rFont val="Soberana Sans"/>
        <family val="3"/>
      </rPr>
      <t xml:space="preserve">
</t>
    </r>
  </si>
  <si>
    <t>(Número de averiguaciones previas despachadas por consignación en materia de delincuencia organizada / Total de averiguaciones previas despachadas en la materia) X 100</t>
  </si>
  <si>
    <t>A Expedientes de averiguaciones previas en materia de delincuencia organizada despachados.</t>
  </si>
  <si>
    <r>
      <t>Porcentaje de expedientes de averiguaciones previas despachados en materia de delincuencia organizada respecto a los expedientes en trámite</t>
    </r>
    <r>
      <rPr>
        <i/>
        <sz val="10"/>
        <color indexed="30"/>
        <rFont val="Soberana Sans"/>
        <family val="3"/>
      </rPr>
      <t xml:space="preserve">
Indicador Seleccionado</t>
    </r>
  </si>
  <si>
    <t>(Número de expedientes de averiguaciones previas despachados en materia de delincuencia organizada / Total de expedientes de averiguaciones previas en trámite en la materia) X 100</t>
  </si>
  <si>
    <t>A 1 Atención a denuncias en materia de delincuencia organizada</t>
  </si>
  <si>
    <r>
      <t>Porcentaje de averiguaciones previas iniciadas en materia de delincuencia organizada</t>
    </r>
    <r>
      <rPr>
        <i/>
        <sz val="10"/>
        <color indexed="30"/>
        <rFont val="Soberana Sans"/>
        <family val="3"/>
      </rPr>
      <t xml:space="preserve">
</t>
    </r>
  </si>
  <si>
    <t>(Número de averiguaciones previas iniciadas en materia de delincuencia organizada / número de denuncias recibidas en la materia) X 100</t>
  </si>
  <si>
    <t>A 2 Atención a las solicitudes de apoyo técnico jurídico</t>
  </si>
  <si>
    <r>
      <t>Eficacia en la atención de solicitudes de apoyo técnico jurídico en materia de delincuencia organizada</t>
    </r>
    <r>
      <rPr>
        <i/>
        <sz val="10"/>
        <color indexed="30"/>
        <rFont val="Soberana Sans"/>
        <family val="3"/>
      </rPr>
      <t xml:space="preserve">
</t>
    </r>
  </si>
  <si>
    <t>(Número de solicitudes de apoyo técnico jurídico atendidas / número de solicitudes de apoyo técnico jurídico recibidas ) X 100</t>
  </si>
  <si>
    <t>N/A</t>
  </si>
  <si>
    <t>A 3 Atención de solicitudes de recopilación de evidencias periciales</t>
  </si>
  <si>
    <r>
      <t>Eficacia en la atención de solicitudes de evidencia pericial en materia de delincuencia organizada</t>
    </r>
    <r>
      <rPr>
        <i/>
        <sz val="10"/>
        <color indexed="30"/>
        <rFont val="Soberana Sans"/>
        <family val="3"/>
      </rPr>
      <t xml:space="preserve">
</t>
    </r>
  </si>
  <si>
    <t>(Número de evidencias periciales realizadas / número de evidencias periciales solicitadas ) X 100</t>
  </si>
  <si>
    <r>
      <t xml:space="preserve">Porcentaje de sentencias condenatorias obtenidas a favor de la sociedad en materia de delincuencia organizada
</t>
    </r>
    <r>
      <rPr>
        <sz val="10"/>
        <rFont val="Soberana Sans"/>
        <family val="2"/>
      </rPr>
      <t xml:space="preserve"> Causa : Se creó este indicador que mide el número de sentencias condenatorias respecto al total de expedientes de averiguaciones previas despachadas por consignación al poder judicial en materia de delincuencia organizada, midiendo la contribución al fortalecimiento del estado de derecho y la seguridad nacional.   Al concluir el ejercicio fiscal 2013 se obtuvieron 156 sentencias condenatorias de un universo total de 782 expedientes de averiguaciones previas en materia de delincuencia organizada despachadas por consignación al poder judicial, lo que representó el 19.95%, cifra mayor en 2.06 puntos porcentuales, respecto a la meta programada anual de 17.89%.  El mayor cumplimiento de la meta obedeció a la implementación de mecanismos de supervisión e intervención directa en el control y seguimiento de los procesos derivados de las consignaciones en materia de delincuencia organizada, lo que dio como resultado la obtención de mayor número de sentencias condenatorias.  Asimismo como resultado del trabajo de investigación ministerial y del seguimiento de los procesos penales, se lograron sentencias condenatorias en contra de peligrosos criminales que operaban para organizaciones independientes y para los diversos  los cárteles   Efecto: Con el cumplimiento de este indicador, se refleja el impacto de la Institución en la representación de la sociedad en materia de delitos de delincuencia organizada, con la obtención de sentencias condenatorias. La sociedad puede tener la certeza, de que ante la comisión de un delito, por menor que este sea, se imponen a los infractores de la ley sanciones proporcionales a su conducta. Otros Motivos:</t>
    </r>
  </si>
  <si>
    <r>
      <t xml:space="preserve">Porcentaje de averiguaciones previas consignadas en relación a las despachadas en materia de delincuencia organizada.
</t>
    </r>
    <r>
      <rPr>
        <sz val="10"/>
        <rFont val="Soberana Sans"/>
        <family val="2"/>
      </rPr>
      <t xml:space="preserve"> Causa : Se creó este indicador que mide el porcentaje de expedientes de averiguaciones previas en materia de delincuencia organizada donde se acredita la existencia del delito y probable responsabilidad de un inculpado, los cuales se remiten al poder judicial para iniciar un proceso penal en relación al total de expedientes de averiguaciones previas despachados, con el propósito de obtener las sentencias correspondientes.  Durante el ejercicio fiscal 2013, se consignaron 782 expedientes de averiguaciones previas en materia de delincuencia organizada, lo que representó el 37.76% de 2,071 expedientes de averiguaciones previas despachados durante el año, cifra menor en 1.39 puntos porcentuales respecto a la meta anual programada de 39.15%.   El comportamiento de la meta obedeció a que el personal de la Subprocuraduría Especializada en Investigación de Delincuencia Organizada tuvo especial cuidado en la integración de los expedientes de averiguaciones previas al procurar en todo momento elevar la calidad técnica-jurídica y la disminución de la devolución de los expedientes por parte de los jueces federales. Durante 2013, únicamente se devolvieron por parte del poder judicial a la Subprocuraduría 166 expedientes de averiguaciones previas   Efecto: Con la consignación de expedientes de averiguaciones previas en materia de delincuencia organizada, se busca combatir la impunidad y trasparentar la actuación ministerial, a fin de disminuir los niveles de incidencia delictiva, permitiendo representar a la sociedad en la obtención de sentencias condenatorias. Otros Motivos:</t>
    </r>
  </si>
  <si>
    <r>
      <t xml:space="preserve">Porcentaje de expedientes de averiguaciones previas despachados en materia de delincuencia organizada respecto a los expedientes en trámite
</t>
    </r>
    <r>
      <rPr>
        <sz val="10"/>
        <rFont val="Soberana Sans"/>
        <family val="2"/>
      </rPr>
      <t xml:space="preserve"> Causa : Se creó este indicador de gestión el cual mide la eficacia de la capacidad de respuesta con la que el Ministerio Público de la Federación Especializado atiende este tipo de investigaciones, respecto al total en trámite de averiguaciones previas en materia de delincuencia organizada  El indicador refleja las acciones que llevan a cabo las Unidades Especializadas en Investigación de delitos adscritas a la Subprocuraduría Especializada en Investigación de Delincuencia Organizada, en el combate de la impunidad.   El porcentaje de cumplimiento alcanzado al concluir 2013 fue de 28.19%, cifra menor en 1.81 puntos porcentuales, respecto a la meta aprobada de 30%, toda vez que se despacharon 2,071 averiguaciones previas de los 7,346 expedientes de averiguaciones previas que se encontraban en trámite durante el año, la disminución en el cumplimiento del indicador, se debe en gran medida al incremento de expedientes de averiguaciones previas en trámite debido a las detenciones llevadas a cabo a nivel nacional por las diversas fuerzas del orden federal, de personas pertenecientes a la delincuencia organizada, mismas que por la complejidad de actuación de los expedientes de averiguaciones previas que se atiende en la materia; su resolución necesariamente requiere de las diversas pruebas que ponen a disposición del Ministerio Público Federal los denunciantes.  El porcentaje de cumplimiento se vio disminuido debido a que durante 2013, se tuvo en trámite un total de 7,346 expedientes, superando en 24.5% la cifra programada de 5 900 expedientes, lo anterior derivado del incremento de las denuncias recibidas.    Efecto: Con el cumplimiento de este indicador, la sociedad tiene la certeza de que ante la comisión de un delito, por menor que este sea, se imponen a los infractores de la ley sanciones proporcionales a su conducta, toda vez que el personal encargado de integrar los expedientes, analiza la información para poner a disposición de los jueces federales elementos de prueba suficientes que contribuyan al combate a la delincuencia organizada.  Otros Motivos:</t>
    </r>
  </si>
  <si>
    <r>
      <t xml:space="preserve">Porcentaje de averiguaciones previas iniciadas en materia de delincuencia organizada
</t>
    </r>
    <r>
      <rPr>
        <sz val="10"/>
        <rFont val="Soberana Sans"/>
        <family val="2"/>
      </rPr>
      <t xml:space="preserve"> Causa : Se creó este indicador que mide la variación porcentual de las averiguaciones previas iniciadas en materia de delincuencia organizada con respecto a las denuncias recibidas, a fin de verificar el comportamiento de la incidencia delictiva en la materia.  Durante el año 2013, se iniciaron 2,348 expedientes de averiguaciones previas, de los cuales 495 correspondieron a delitos contra la salud; 216 en materia de terrorismo, acopio y tráfico de armas; 274 en materia de operaciones con recursos de procedencia ilícita y falsificación o alteración de moneda; 990 de delitos en materia de secuestro; 235 en materia de tráfico de menores, personas y órganos; y, 138 en materia de investigación de asalto y robo de vehículos; los expedientes iniciados representaron el 100% de las denuncias recibidas, es decir el total de denuncias recibidas en el año, fueron atendidas iniciando igual número de expedientes de averiguaciones previas en la materia.  Cabe destacar que se muestra un incremento del 5.24% de las denuncias recibidas con respecto a las denuncias programadas a recibir en 2013, toda vez que la expectativa de comportamiento era de 2,231 denuncias. Lo anterior, fue consecuencia de las acciones implementadas contra la delincuencia organizada, principalmente por los delitos contra la salud; portación; posesión y acopio de armas de fuego y cartuchos de uso exclusivo del Ejército, Armada o Fuerza Aérea, homicidio y privación ilegal de la libertad.   Efecto: Con el cumplimiento de este indicador, se busca combatir la impunidad en materia de delincuencia organizada, poniendo a disposición de los jueces federales todos los elementos de prueba derivadas de las investigaciones, indispensables para seguir el proceso jurídico penal. Otros Motivos:</t>
    </r>
  </si>
  <si>
    <r>
      <t xml:space="preserve">Eficacia en la atención de solicitudes de apoyo técnico jurídico en materia de delincuencia organizada
</t>
    </r>
    <r>
      <rPr>
        <sz val="10"/>
        <rFont val="Soberana Sans"/>
        <family val="2"/>
      </rPr>
      <t xml:space="preserve"> Causa : Se creó este indicador que mide la variación porcentual del número de solicitudes de apoyo técnico jurídico en materia de delincuencia organizada atendidas en relación al número de solicitudes de apoyo técnico jurídico recibidas; es decir la atención de las gestiones y apoyo jurídico en la solicitud de medidas cautelares, normatividad y puntos de acuerdo, con el propósito de apoyar la actuación ministerial de la Subprocuraduría Especializada en Investigación de Delincuencia Organizada.  Durante el año 2013, se atendieron 622 solicitudes de apoyo técnico-jurídico en materia de delincuencia organizada, lo que representó el 100% de las solicitudes recibidas. Cabe destacar que con respecto a las solicitudes programadas a recibir, se muestra un incremento del 107.3%, toda vez que se programó recibir 300 solicitudes.   El comportamiento del resultado con respecto a las solicitudes programadas a recibir, obedeció a las necesidades de las áreas Ministeriales de la Subprocuraduría en apoyo técnico jurídico, por lo que su incremento fue resultado de dicha dinámica, la cual es difícil prever en términos absolutos.   Es importante destacar que la Subprocuraduría Especializada en Investigación de Delincuencia Organizada, buscó una mejor integración de expedientes de averiguaciones previas con sustento sólido y que aportaran elementos técnicos-jurídicos en materia de delincuencia organizada, poniendo a disposición a los jueces federales mayores elementos de prueba para la debida consignación de expedientes.   Efecto: Con el cumplimiento de este indicador, se busca la debida observancia de la constitucionalidad en las acciones de las diversas autoridades de la Subprocuraduría Especializada en Investigación de Delincuencia Organizada; aplicando los criterios jurídicos que establece la Institución.  Otros Motivos:</t>
    </r>
  </si>
  <si>
    <r>
      <t xml:space="preserve">Eficacia en la atención de solicitudes de evidencia pericial en materia de delincuencia organizada
</t>
    </r>
    <r>
      <rPr>
        <sz val="10"/>
        <rFont val="Soberana Sans"/>
        <family val="2"/>
      </rPr>
      <t xml:space="preserve"> Causa : Se creó este indicador que mide la relación porcentual de las solicitudes de evidencias periciales realizadas en materia de delincuencia organizada, en relación a las evidencias periciales solicitadas. La atención de solicitudes de recolección de evidencias periciales, auxilia a los Agentes del Ministerio Público Federal en la integración de expedientes de averiguaciones previas.   Durante el ejercicio fiscal 2013, se atendieron 2,504 solicitudes de evidencias periciales en materia de delincuencia organizada, lo que representó el 100% de las solicitudes recibidas. Cabe destacar que con respecto a las solicitudes programadas a recibir, se muestra un incremento del 65.83%, toda vez que se programó recibir 1,510 solicitudes en la materia.  El comportamiento de la meta obedeció a la demanda de las necesidades de evidencias periciales de las áreas Ministeriales de la Subprocuraduría, por lo que en este caso particular se derivó del aumento significativo en las solicitudes de apoyo pericial, su fluctuación de los requerimientos es difícil prever en términos absolutos.  Es importante destacar que la Subprocuraduría busca en todo momento, una mejor integración de los expedientes de averiguaciones previas que tengan sustento sólido y aporten elementos de evidencia pericial en materia de delincuencia organizada, a fin de poner a disposición de los jueces federales, mayores elementos de prueba para la debida consignación de expedientes.   Efecto: Con el cumplimiento de este indicador, se contribuye a poner a disposición del Ministerio Público Federal en materia de delincuencia organizada elementos de prueba, que fortalezcan la integración de expedientes de averiguaciones previas. Otros Motivos:</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</si>
</sst>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4" fontId="0" fillId="0" borderId="41" xfId="0" applyNumberFormat="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0" fillId="0" borderId="40" xfId="0" applyFill="1" applyBorder="1" applyAlignment="1">
      <alignment horizontal="justify" vertical="top"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0" fillId="0" borderId="43" xfId="0" applyFill="1" applyBorder="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topLeftCell="E1" zoomScale="80" zoomScaleNormal="80" zoomScaleSheetLayoutView="80" workbookViewId="0">
      <selection activeCell="B2" sqref="B2"/>
    </sheetView>
  </sheetViews>
  <sheetFormatPr baseColWidth="10" defaultColWidth="5" defaultRowHeight="12.75" x14ac:dyDescent="0.2"/>
  <cols>
    <col min="1" max="1" width="3.5" style="1" customWidth="1"/>
    <col min="2" max="16384" width="5" style="1"/>
  </cols>
  <sheetData>
    <row r="1" spans="2:30" s="2" customFormat="1" ht="48" customHeight="1" x14ac:dyDescent="0.2">
      <c r="B1" s="45" t="s">
        <v>0</v>
      </c>
      <c r="C1" s="45"/>
      <c r="D1" s="45"/>
      <c r="E1" s="45"/>
      <c r="F1" s="45"/>
      <c r="G1" s="45"/>
      <c r="H1" s="45"/>
      <c r="I1" s="45"/>
      <c r="J1" s="45"/>
      <c r="K1" s="45"/>
      <c r="L1" s="45"/>
      <c r="M1" s="45"/>
      <c r="N1" s="45"/>
      <c r="O1" s="45"/>
      <c r="P1" s="45"/>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46" t="s">
        <v>2</v>
      </c>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row>
    <row r="12" spans="2:30" ht="13.5" customHeight="1" x14ac:dyDescent="0.2">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row>
    <row r="13" spans="2:30" ht="13.5" customHeight="1" x14ac:dyDescent="0.2">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row>
    <row r="14" spans="2:30" ht="13.5" customHeight="1" x14ac:dyDescent="0.2">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row>
    <row r="15" spans="2:30" ht="13.5" customHeight="1" x14ac:dyDescent="0.2">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row>
    <row r="16" spans="2:30" ht="13.5" customHeight="1" x14ac:dyDescent="0.2">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row>
    <row r="17" spans="2:30" ht="13.5" customHeight="1" x14ac:dyDescent="0.2">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row>
    <row r="18" spans="2:30" ht="13.5" customHeight="1" x14ac:dyDescent="0.2">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row>
    <row r="19" spans="2:30" ht="13.5" customHeight="1" x14ac:dyDescent="0.2">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row>
    <row r="20" spans="2:30" ht="13.5" customHeight="1" x14ac:dyDescent="0.2">
      <c r="B20" s="46"/>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row>
    <row r="21" spans="2:30" ht="13.5" customHeight="1" x14ac:dyDescent="0.2">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row>
    <row r="22" spans="2:30" ht="13.5" customHeight="1" x14ac:dyDescent="0.2">
      <c r="B22" s="46"/>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row>
    <row r="23" spans="2:30" ht="13.5" customHeight="1" x14ac:dyDescent="0.2">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row>
    <row r="24" spans="2:30" ht="13.5" customHeight="1" x14ac:dyDescent="0.2">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row>
    <row r="25" spans="2:30" ht="13.5" customHeight="1" x14ac:dyDescent="0.2">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row>
    <row r="26" spans="2:30" ht="13.5" customHeight="1" x14ac:dyDescent="0.2">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row>
    <row r="27" spans="2:30" ht="13.5" customHeight="1" x14ac:dyDescent="0.2">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row>
    <row r="28" spans="2:30" ht="13.5" customHeight="1" x14ac:dyDescent="0.2">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row>
    <row r="29" spans="2:30" ht="13.5" customHeight="1" x14ac:dyDescent="0.2">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row>
    <row r="30" spans="2:30" ht="13.5" customHeight="1" x14ac:dyDescent="0.2">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row>
    <row r="31" spans="2:30" ht="13.5" customHeight="1" x14ac:dyDescent="0.2">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row>
    <row r="32" spans="2:30" ht="13.5" customHeight="1" x14ac:dyDescent="0.2">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row>
    <row r="33" spans="2:30" ht="13.5" customHeight="1" x14ac:dyDescent="0.2">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row>
    <row r="34" spans="2:30" ht="13.5" customHeight="1" x14ac:dyDescent="0.2">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47" t="s">
        <v>3</v>
      </c>
      <c r="E49" s="47"/>
      <c r="F49" s="47"/>
      <c r="G49" s="47"/>
      <c r="H49" s="47"/>
      <c r="I49" s="47"/>
      <c r="J49" s="47"/>
      <c r="K49" s="47"/>
      <c r="L49" s="47"/>
      <c r="M49" s="47"/>
      <c r="N49" s="47"/>
      <c r="O49" s="47"/>
      <c r="P49" s="47"/>
      <c r="Q49" s="47"/>
      <c r="R49" s="47"/>
      <c r="S49" s="47"/>
      <c r="T49" s="47"/>
      <c r="U49" s="47"/>
      <c r="V49" s="47"/>
      <c r="W49" s="47"/>
      <c r="X49" s="47"/>
      <c r="Y49" s="47"/>
      <c r="Z49" s="47"/>
      <c r="AA49" s="47"/>
      <c r="AB49" s="47"/>
    </row>
    <row r="50" spans="4:28" ht="13.5" customHeight="1" x14ac:dyDescent="0.2">
      <c r="D50" s="48" t="s">
        <v>4</v>
      </c>
      <c r="E50" s="48"/>
      <c r="F50" s="48"/>
      <c r="G50" s="48"/>
      <c r="H50" s="48"/>
      <c r="I50" s="48"/>
      <c r="J50" s="48"/>
      <c r="K50" s="48"/>
      <c r="L50" s="48"/>
      <c r="M50" s="48"/>
      <c r="N50" s="48"/>
      <c r="O50" s="48"/>
      <c r="P50" s="48"/>
      <c r="Q50" s="48"/>
      <c r="R50" s="48"/>
      <c r="S50" s="48"/>
      <c r="T50" s="48"/>
      <c r="U50" s="48"/>
      <c r="V50" s="48"/>
      <c r="W50" s="48"/>
      <c r="X50" s="48"/>
      <c r="Y50" s="48"/>
      <c r="Z50" s="48"/>
      <c r="AA50" s="48"/>
      <c r="AB50" s="48"/>
    </row>
    <row r="51" spans="4:28" ht="13.5" customHeight="1" x14ac:dyDescent="0.2">
      <c r="D51" s="48"/>
      <c r="E51" s="48"/>
      <c r="F51" s="48"/>
      <c r="G51" s="48"/>
      <c r="H51" s="48"/>
      <c r="I51" s="48"/>
      <c r="J51" s="48"/>
      <c r="K51" s="48"/>
      <c r="L51" s="48"/>
      <c r="M51" s="48"/>
      <c r="N51" s="48"/>
      <c r="O51" s="48"/>
      <c r="P51" s="48"/>
      <c r="Q51" s="48"/>
      <c r="R51" s="48"/>
      <c r="S51" s="48"/>
      <c r="T51" s="48"/>
      <c r="U51" s="48"/>
      <c r="V51" s="48"/>
      <c r="W51" s="48"/>
      <c r="X51" s="48"/>
      <c r="Y51" s="48"/>
      <c r="Z51" s="48"/>
      <c r="AA51" s="48"/>
      <c r="AB51" s="48"/>
    </row>
    <row r="52" spans="4:28" ht="13.5" customHeight="1" x14ac:dyDescent="0.2">
      <c r="D52" s="48"/>
      <c r="E52" s="48"/>
      <c r="F52" s="48"/>
      <c r="G52" s="48"/>
      <c r="H52" s="48"/>
      <c r="I52" s="48"/>
      <c r="J52" s="48"/>
      <c r="K52" s="48"/>
      <c r="L52" s="48"/>
      <c r="M52" s="48"/>
      <c r="N52" s="48"/>
      <c r="O52" s="48"/>
      <c r="P52" s="48"/>
      <c r="Q52" s="48"/>
      <c r="R52" s="48"/>
      <c r="S52" s="48"/>
      <c r="T52" s="48"/>
      <c r="U52" s="48"/>
      <c r="V52" s="48"/>
      <c r="W52" s="48"/>
      <c r="X52" s="48"/>
      <c r="Y52" s="48"/>
      <c r="Z52" s="48"/>
      <c r="AA52" s="48"/>
      <c r="AB52" s="48"/>
    </row>
    <row r="53" spans="4:28" ht="13.5" customHeight="1" x14ac:dyDescent="0.2">
      <c r="D53" s="48"/>
      <c r="E53" s="48"/>
      <c r="F53" s="48"/>
      <c r="G53" s="48"/>
      <c r="H53" s="48"/>
      <c r="I53" s="48"/>
      <c r="J53" s="48"/>
      <c r="K53" s="48"/>
      <c r="L53" s="48"/>
      <c r="M53" s="48"/>
      <c r="N53" s="48"/>
      <c r="O53" s="48"/>
      <c r="P53" s="48"/>
      <c r="Q53" s="48"/>
      <c r="R53" s="48"/>
      <c r="S53" s="48"/>
      <c r="T53" s="48"/>
      <c r="U53" s="48"/>
      <c r="V53" s="48"/>
      <c r="W53" s="48"/>
      <c r="X53" s="48"/>
      <c r="Y53" s="48"/>
      <c r="Z53" s="48"/>
      <c r="AA53" s="48"/>
      <c r="AB53" s="48"/>
    </row>
    <row r="54" spans="4:28" ht="13.5" customHeight="1" x14ac:dyDescent="0.2">
      <c r="D54" s="48"/>
      <c r="E54" s="48"/>
      <c r="F54" s="48"/>
      <c r="G54" s="48"/>
      <c r="H54" s="48"/>
      <c r="I54" s="48"/>
      <c r="J54" s="48"/>
      <c r="K54" s="48"/>
      <c r="L54" s="48"/>
      <c r="M54" s="48"/>
      <c r="N54" s="48"/>
      <c r="O54" s="48"/>
      <c r="P54" s="48"/>
      <c r="Q54" s="48"/>
      <c r="R54" s="48"/>
      <c r="S54" s="48"/>
      <c r="T54" s="48"/>
      <c r="U54" s="48"/>
      <c r="V54" s="48"/>
      <c r="W54" s="48"/>
      <c r="X54" s="48"/>
      <c r="Y54" s="48"/>
      <c r="Z54" s="48"/>
      <c r="AA54" s="48"/>
      <c r="AB54" s="48"/>
    </row>
    <row r="55" spans="4:28" ht="13.5" customHeight="1" x14ac:dyDescent="0.2">
      <c r="D55" s="48"/>
      <c r="E55" s="48"/>
      <c r="F55" s="48"/>
      <c r="G55" s="48"/>
      <c r="H55" s="48"/>
      <c r="I55" s="48"/>
      <c r="J55" s="48"/>
      <c r="K55" s="48"/>
      <c r="L55" s="48"/>
      <c r="M55" s="48"/>
      <c r="N55" s="48"/>
      <c r="O55" s="48"/>
      <c r="P55" s="48"/>
      <c r="Q55" s="48"/>
      <c r="R55" s="48"/>
      <c r="S55" s="48"/>
      <c r="T55" s="48"/>
      <c r="U55" s="48"/>
      <c r="V55" s="48"/>
      <c r="W55" s="48"/>
      <c r="X55" s="48"/>
      <c r="Y55" s="48"/>
      <c r="Z55" s="48"/>
      <c r="AA55" s="48"/>
      <c r="AB55" s="48"/>
    </row>
    <row r="56" spans="4:28" ht="13.5" customHeight="1" x14ac:dyDescent="0.2">
      <c r="D56" s="48"/>
      <c r="E56" s="48"/>
      <c r="F56" s="48"/>
      <c r="G56" s="48"/>
      <c r="H56" s="48"/>
      <c r="I56" s="48"/>
      <c r="J56" s="48"/>
      <c r="K56" s="48"/>
      <c r="L56" s="48"/>
      <c r="M56" s="48"/>
      <c r="N56" s="48"/>
      <c r="O56" s="48"/>
      <c r="P56" s="48"/>
      <c r="Q56" s="48"/>
      <c r="R56" s="48"/>
      <c r="S56" s="48"/>
      <c r="T56" s="48"/>
      <c r="U56" s="48"/>
      <c r="V56" s="48"/>
      <c r="W56" s="48"/>
      <c r="X56" s="48"/>
      <c r="Y56" s="48"/>
      <c r="Z56" s="48"/>
      <c r="AA56" s="48"/>
      <c r="AB56" s="48"/>
    </row>
    <row r="57" spans="4:28" ht="13.5" customHeight="1" x14ac:dyDescent="0.2">
      <c r="D57" s="48"/>
      <c r="E57" s="48"/>
      <c r="F57" s="48"/>
      <c r="G57" s="48"/>
      <c r="H57" s="48"/>
      <c r="I57" s="48"/>
      <c r="J57" s="48"/>
      <c r="K57" s="48"/>
      <c r="L57" s="48"/>
      <c r="M57" s="48"/>
      <c r="N57" s="48"/>
      <c r="O57" s="48"/>
      <c r="P57" s="48"/>
      <c r="Q57" s="48"/>
      <c r="R57" s="48"/>
      <c r="S57" s="48"/>
      <c r="T57" s="48"/>
      <c r="U57" s="48"/>
      <c r="V57" s="48"/>
      <c r="W57" s="48"/>
      <c r="X57" s="48"/>
      <c r="Y57" s="48"/>
      <c r="Z57" s="48"/>
      <c r="AA57" s="48"/>
      <c r="AB57" s="48"/>
    </row>
    <row r="58" spans="4:28" ht="13.5" customHeight="1" x14ac:dyDescent="0.2">
      <c r="D58" s="48"/>
      <c r="E58" s="48"/>
      <c r="F58" s="48"/>
      <c r="G58" s="48"/>
      <c r="H58" s="48"/>
      <c r="I58" s="48"/>
      <c r="J58" s="48"/>
      <c r="K58" s="48"/>
      <c r="L58" s="48"/>
      <c r="M58" s="48"/>
      <c r="N58" s="48"/>
      <c r="O58" s="48"/>
      <c r="P58" s="48"/>
      <c r="Q58" s="48"/>
      <c r="R58" s="48"/>
      <c r="S58" s="48"/>
      <c r="T58" s="48"/>
      <c r="U58" s="48"/>
      <c r="V58" s="48"/>
      <c r="W58" s="48"/>
      <c r="X58" s="48"/>
      <c r="Y58" s="48"/>
      <c r="Z58" s="48"/>
      <c r="AA58" s="48"/>
      <c r="AB58" s="48"/>
    </row>
    <row r="59" spans="4:28" ht="13.5" customHeight="1" x14ac:dyDescent="0.2">
      <c r="D59" s="48"/>
      <c r="E59" s="48"/>
      <c r="F59" s="48"/>
      <c r="G59" s="48"/>
      <c r="H59" s="48"/>
      <c r="I59" s="48"/>
      <c r="J59" s="48"/>
      <c r="K59" s="48"/>
      <c r="L59" s="48"/>
      <c r="M59" s="48"/>
      <c r="N59" s="48"/>
      <c r="O59" s="48"/>
      <c r="P59" s="48"/>
      <c r="Q59" s="48"/>
      <c r="R59" s="48"/>
      <c r="S59" s="48"/>
      <c r="T59" s="48"/>
      <c r="U59" s="48"/>
      <c r="V59" s="48"/>
      <c r="W59" s="48"/>
      <c r="X59" s="48"/>
      <c r="Y59" s="48"/>
      <c r="Z59" s="48"/>
      <c r="AA59" s="48"/>
      <c r="AB59" s="48"/>
    </row>
    <row r="60" spans="4:28" ht="13.5" customHeight="1" x14ac:dyDescent="0.2">
      <c r="D60" s="48"/>
      <c r="E60" s="48"/>
      <c r="F60" s="48"/>
      <c r="G60" s="48"/>
      <c r="H60" s="48"/>
      <c r="I60" s="48"/>
      <c r="J60" s="48"/>
      <c r="K60" s="48"/>
      <c r="L60" s="48"/>
      <c r="M60" s="48"/>
      <c r="N60" s="48"/>
      <c r="O60" s="48"/>
      <c r="P60" s="48"/>
      <c r="Q60" s="48"/>
      <c r="R60" s="48"/>
      <c r="S60" s="48"/>
      <c r="T60" s="48"/>
      <c r="U60" s="48"/>
      <c r="V60" s="48"/>
      <c r="W60" s="48"/>
      <c r="X60" s="48"/>
      <c r="Y60" s="48"/>
      <c r="Z60" s="48"/>
      <c r="AA60" s="48"/>
      <c r="AB60" s="48"/>
    </row>
    <row r="61" spans="4:28" ht="13.5" customHeight="1" x14ac:dyDescent="0.2">
      <c r="D61" s="48"/>
      <c r="E61" s="48"/>
      <c r="F61" s="48"/>
      <c r="G61" s="48"/>
      <c r="H61" s="48"/>
      <c r="I61" s="48"/>
      <c r="J61" s="48"/>
      <c r="K61" s="48"/>
      <c r="L61" s="48"/>
      <c r="M61" s="48"/>
      <c r="N61" s="48"/>
      <c r="O61" s="48"/>
      <c r="P61" s="48"/>
      <c r="Q61" s="48"/>
      <c r="R61" s="48"/>
      <c r="S61" s="48"/>
      <c r="T61" s="48"/>
      <c r="U61" s="48"/>
      <c r="V61" s="48"/>
      <c r="W61" s="48"/>
      <c r="X61" s="48"/>
      <c r="Y61" s="48"/>
      <c r="Z61" s="48"/>
      <c r="AA61" s="48"/>
      <c r="AB61" s="48"/>
    </row>
    <row r="62" spans="4:28" ht="13.5" customHeight="1" x14ac:dyDescent="0.2">
      <c r="D62" s="48"/>
      <c r="E62" s="48"/>
      <c r="F62" s="48"/>
      <c r="G62" s="48"/>
      <c r="H62" s="48"/>
      <c r="I62" s="48"/>
      <c r="J62" s="48"/>
      <c r="K62" s="48"/>
      <c r="L62" s="48"/>
      <c r="M62" s="48"/>
      <c r="N62" s="48"/>
      <c r="O62" s="48"/>
      <c r="P62" s="48"/>
      <c r="Q62" s="48"/>
      <c r="R62" s="48"/>
      <c r="S62" s="48"/>
      <c r="T62" s="48"/>
      <c r="U62" s="48"/>
      <c r="V62" s="48"/>
      <c r="W62" s="48"/>
      <c r="X62" s="48"/>
      <c r="Y62" s="48"/>
      <c r="Z62" s="48"/>
      <c r="AA62" s="48"/>
      <c r="AB62" s="48"/>
    </row>
    <row r="63" spans="4:28" ht="13.5" customHeight="1" x14ac:dyDescent="0.2">
      <c r="D63" s="48"/>
      <c r="E63" s="48"/>
      <c r="F63" s="48"/>
      <c r="G63" s="48"/>
      <c r="H63" s="48"/>
      <c r="I63" s="48"/>
      <c r="J63" s="48"/>
      <c r="K63" s="48"/>
      <c r="L63" s="48"/>
      <c r="M63" s="48"/>
      <c r="N63" s="48"/>
      <c r="O63" s="48"/>
      <c r="P63" s="48"/>
      <c r="Q63" s="48"/>
      <c r="R63" s="48"/>
      <c r="S63" s="48"/>
      <c r="T63" s="48"/>
      <c r="U63" s="48"/>
      <c r="V63" s="48"/>
      <c r="W63" s="48"/>
      <c r="X63" s="48"/>
      <c r="Y63" s="48"/>
      <c r="Z63" s="48"/>
      <c r="AA63" s="48"/>
      <c r="AB63" s="48"/>
    </row>
    <row r="64" spans="4:28" ht="13.5" customHeight="1" x14ac:dyDescent="0.2">
      <c r="D64" s="48"/>
      <c r="E64" s="48"/>
      <c r="F64" s="48"/>
      <c r="G64" s="48"/>
      <c r="H64" s="48"/>
      <c r="I64" s="48"/>
      <c r="J64" s="48"/>
      <c r="K64" s="48"/>
      <c r="L64" s="48"/>
      <c r="M64" s="48"/>
      <c r="N64" s="48"/>
      <c r="O64" s="48"/>
      <c r="P64" s="48"/>
      <c r="Q64" s="48"/>
      <c r="R64" s="48"/>
      <c r="S64" s="48"/>
      <c r="T64" s="48"/>
      <c r="U64" s="48"/>
      <c r="V64" s="48"/>
      <c r="W64" s="48"/>
      <c r="X64" s="48"/>
      <c r="Y64" s="48"/>
      <c r="Z64" s="48"/>
      <c r="AA64" s="48"/>
      <c r="AB64" s="48"/>
    </row>
    <row r="65" spans="4:28" ht="13.5" customHeight="1" x14ac:dyDescent="0.2">
      <c r="D65" s="48"/>
      <c r="E65" s="48"/>
      <c r="F65" s="48"/>
      <c r="G65" s="48"/>
      <c r="H65" s="48"/>
      <c r="I65" s="48"/>
      <c r="J65" s="48"/>
      <c r="K65" s="48"/>
      <c r="L65" s="48"/>
      <c r="M65" s="48"/>
      <c r="N65" s="48"/>
      <c r="O65" s="48"/>
      <c r="P65" s="48"/>
      <c r="Q65" s="48"/>
      <c r="R65" s="48"/>
      <c r="S65" s="48"/>
      <c r="T65" s="48"/>
      <c r="U65" s="48"/>
      <c r="V65" s="48"/>
      <c r="W65" s="48"/>
      <c r="X65" s="48"/>
      <c r="Y65" s="48"/>
      <c r="Z65" s="48"/>
      <c r="AA65" s="48"/>
      <c r="AB65" s="48"/>
    </row>
    <row r="66" spans="4:28" ht="13.5" customHeight="1" x14ac:dyDescent="0.2">
      <c r="D66" s="48"/>
      <c r="E66" s="48"/>
      <c r="F66" s="48"/>
      <c r="G66" s="48"/>
      <c r="H66" s="48"/>
      <c r="I66" s="48"/>
      <c r="J66" s="48"/>
      <c r="K66" s="48"/>
      <c r="L66" s="48"/>
      <c r="M66" s="48"/>
      <c r="N66" s="48"/>
      <c r="O66" s="48"/>
      <c r="P66" s="48"/>
      <c r="Q66" s="48"/>
      <c r="R66" s="48"/>
      <c r="S66" s="48"/>
      <c r="T66" s="48"/>
      <c r="U66" s="48"/>
      <c r="V66" s="48"/>
      <c r="W66" s="48"/>
      <c r="X66" s="48"/>
      <c r="Y66" s="48"/>
      <c r="Z66" s="48"/>
      <c r="AA66" s="48"/>
      <c r="AB66" s="48"/>
    </row>
    <row r="67" spans="4:28" ht="13.5" customHeight="1" x14ac:dyDescent="0.2">
      <c r="D67" s="48"/>
      <c r="E67" s="48"/>
      <c r="F67" s="48"/>
      <c r="G67" s="48"/>
      <c r="H67" s="48"/>
      <c r="I67" s="48"/>
      <c r="J67" s="48"/>
      <c r="K67" s="48"/>
      <c r="L67" s="48"/>
      <c r="M67" s="48"/>
      <c r="N67" s="48"/>
      <c r="O67" s="48"/>
      <c r="P67" s="48"/>
      <c r="Q67" s="48"/>
      <c r="R67" s="48"/>
      <c r="S67" s="48"/>
      <c r="T67" s="48"/>
      <c r="U67" s="48"/>
      <c r="V67" s="48"/>
      <c r="W67" s="48"/>
      <c r="X67" s="48"/>
      <c r="Y67" s="48"/>
      <c r="Z67" s="48"/>
      <c r="AA67" s="48"/>
      <c r="AB67" s="48"/>
    </row>
    <row r="68" spans="4:28" ht="13.5" customHeight="1" x14ac:dyDescent="0.2">
      <c r="D68" s="48"/>
      <c r="E68" s="48"/>
      <c r="F68" s="48"/>
      <c r="G68" s="48"/>
      <c r="H68" s="48"/>
      <c r="I68" s="48"/>
      <c r="J68" s="48"/>
      <c r="K68" s="48"/>
      <c r="L68" s="48"/>
      <c r="M68" s="48"/>
      <c r="N68" s="48"/>
      <c r="O68" s="48"/>
      <c r="P68" s="48"/>
      <c r="Q68" s="48"/>
      <c r="R68" s="48"/>
      <c r="S68" s="48"/>
      <c r="T68" s="48"/>
      <c r="U68" s="48"/>
      <c r="V68" s="48"/>
      <c r="W68" s="48"/>
      <c r="X68" s="48"/>
      <c r="Y68" s="48"/>
      <c r="Z68" s="48"/>
      <c r="AA68" s="48"/>
      <c r="AB68" s="48"/>
    </row>
    <row r="69" spans="4:28" ht="13.5" customHeight="1" x14ac:dyDescent="0.2">
      <c r="D69" s="48"/>
      <c r="E69" s="48"/>
      <c r="F69" s="48"/>
      <c r="G69" s="48"/>
      <c r="H69" s="48"/>
      <c r="I69" s="48"/>
      <c r="J69" s="48"/>
      <c r="K69" s="48"/>
      <c r="L69" s="48"/>
      <c r="M69" s="48"/>
      <c r="N69" s="48"/>
      <c r="O69" s="48"/>
      <c r="P69" s="48"/>
      <c r="Q69" s="48"/>
      <c r="R69" s="48"/>
      <c r="S69" s="48"/>
      <c r="T69" s="48"/>
      <c r="U69" s="48"/>
      <c r="V69" s="48"/>
      <c r="W69" s="48"/>
      <c r="X69" s="48"/>
      <c r="Y69" s="48"/>
      <c r="Z69" s="48"/>
      <c r="AA69" s="48"/>
      <c r="AB69" s="48"/>
    </row>
    <row r="70" spans="4:28" ht="13.5" customHeight="1" x14ac:dyDescent="0.2">
      <c r="D70" s="48"/>
      <c r="E70" s="48"/>
      <c r="F70" s="48"/>
      <c r="G70" s="48"/>
      <c r="H70" s="48"/>
      <c r="I70" s="48"/>
      <c r="J70" s="48"/>
      <c r="K70" s="48"/>
      <c r="L70" s="48"/>
      <c r="M70" s="48"/>
      <c r="N70" s="48"/>
      <c r="O70" s="48"/>
      <c r="P70" s="48"/>
      <c r="Q70" s="48"/>
      <c r="R70" s="48"/>
      <c r="S70" s="48"/>
      <c r="T70" s="48"/>
      <c r="U70" s="48"/>
      <c r="V70" s="48"/>
      <c r="W70" s="48"/>
      <c r="X70" s="48"/>
      <c r="Y70" s="48"/>
      <c r="Z70" s="48"/>
      <c r="AA70" s="48"/>
      <c r="AB70" s="48"/>
    </row>
    <row r="71" spans="4:28" ht="13.5" customHeight="1" x14ac:dyDescent="0.2">
      <c r="D71" s="48"/>
      <c r="E71" s="48"/>
      <c r="F71" s="48"/>
      <c r="G71" s="48"/>
      <c r="H71" s="48"/>
      <c r="I71" s="48"/>
      <c r="J71" s="48"/>
      <c r="K71" s="48"/>
      <c r="L71" s="48"/>
      <c r="M71" s="48"/>
      <c r="N71" s="48"/>
      <c r="O71" s="48"/>
      <c r="P71" s="48"/>
      <c r="Q71" s="48"/>
      <c r="R71" s="48"/>
      <c r="S71" s="48"/>
      <c r="T71" s="48"/>
      <c r="U71" s="48"/>
      <c r="V71" s="48"/>
      <c r="W71" s="48"/>
      <c r="X71" s="48"/>
      <c r="Y71" s="48"/>
      <c r="Z71" s="48"/>
      <c r="AA71" s="48"/>
      <c r="AB71" s="48"/>
    </row>
    <row r="72" spans="4:28" ht="13.5" customHeight="1" x14ac:dyDescent="0.2">
      <c r="D72" s="48"/>
      <c r="E72" s="48"/>
      <c r="F72" s="48"/>
      <c r="G72" s="48"/>
      <c r="H72" s="48"/>
      <c r="I72" s="48"/>
      <c r="J72" s="48"/>
      <c r="K72" s="48"/>
      <c r="L72" s="48"/>
      <c r="M72" s="48"/>
      <c r="N72" s="48"/>
      <c r="O72" s="48"/>
      <c r="P72" s="48"/>
      <c r="Q72" s="48"/>
      <c r="R72" s="48"/>
      <c r="S72" s="48"/>
      <c r="T72" s="48"/>
      <c r="U72" s="48"/>
      <c r="V72" s="48"/>
      <c r="W72" s="48"/>
      <c r="X72" s="48"/>
      <c r="Y72" s="48"/>
      <c r="Z72" s="48"/>
      <c r="AA72" s="48"/>
      <c r="AB72" s="48"/>
    </row>
    <row r="73" spans="4:28" ht="13.5" customHeight="1" x14ac:dyDescent="0.2">
      <c r="D73" s="48"/>
      <c r="E73" s="48"/>
      <c r="F73" s="48"/>
      <c r="G73" s="48"/>
      <c r="H73" s="48"/>
      <c r="I73" s="48"/>
      <c r="J73" s="48"/>
      <c r="K73" s="48"/>
      <c r="L73" s="48"/>
      <c r="M73" s="48"/>
      <c r="N73" s="48"/>
      <c r="O73" s="48"/>
      <c r="P73" s="48"/>
      <c r="Q73" s="48"/>
      <c r="R73" s="48"/>
      <c r="S73" s="48"/>
      <c r="T73" s="48"/>
      <c r="U73" s="48"/>
      <c r="V73" s="48"/>
      <c r="W73" s="48"/>
      <c r="X73" s="48"/>
      <c r="Y73" s="48"/>
      <c r="Z73" s="48"/>
      <c r="AA73" s="48"/>
      <c r="AB73" s="48"/>
    </row>
    <row r="74" spans="4:28" ht="13.5" customHeight="1" x14ac:dyDescent="0.2">
      <c r="D74" s="48"/>
      <c r="E74" s="48"/>
      <c r="F74" s="48"/>
      <c r="G74" s="48"/>
      <c r="H74" s="48"/>
      <c r="I74" s="48"/>
      <c r="J74" s="48"/>
      <c r="K74" s="48"/>
      <c r="L74" s="48"/>
      <c r="M74" s="48"/>
      <c r="N74" s="48"/>
      <c r="O74" s="48"/>
      <c r="P74" s="48"/>
      <c r="Q74" s="48"/>
      <c r="R74" s="48"/>
      <c r="S74" s="48"/>
      <c r="T74" s="48"/>
      <c r="U74" s="48"/>
      <c r="V74" s="48"/>
      <c r="W74" s="48"/>
      <c r="X74" s="48"/>
      <c r="Y74" s="48"/>
      <c r="Z74" s="48"/>
      <c r="AA74" s="48"/>
      <c r="AB74" s="48"/>
    </row>
    <row r="75" spans="4:28" ht="13.5" customHeight="1" x14ac:dyDescent="0.2">
      <c r="D75" s="48"/>
      <c r="E75" s="48"/>
      <c r="F75" s="48"/>
      <c r="G75" s="48"/>
      <c r="H75" s="48"/>
      <c r="I75" s="48"/>
      <c r="J75" s="48"/>
      <c r="K75" s="48"/>
      <c r="L75" s="48"/>
      <c r="M75" s="48"/>
      <c r="N75" s="48"/>
      <c r="O75" s="48"/>
      <c r="P75" s="48"/>
      <c r="Q75" s="48"/>
      <c r="R75" s="48"/>
      <c r="S75" s="48"/>
      <c r="T75" s="48"/>
      <c r="U75" s="48"/>
      <c r="V75" s="48"/>
      <c r="W75" s="48"/>
      <c r="X75" s="48"/>
      <c r="Y75" s="48"/>
      <c r="Z75" s="48"/>
      <c r="AA75" s="48"/>
      <c r="AB75" s="48"/>
    </row>
    <row r="76" spans="4:28" ht="13.5" customHeight="1" x14ac:dyDescent="0.2">
      <c r="D76" s="48"/>
      <c r="E76" s="48"/>
      <c r="F76" s="48"/>
      <c r="G76" s="48"/>
      <c r="H76" s="48"/>
      <c r="I76" s="48"/>
      <c r="J76" s="48"/>
      <c r="K76" s="48"/>
      <c r="L76" s="48"/>
      <c r="M76" s="48"/>
      <c r="N76" s="48"/>
      <c r="O76" s="48"/>
      <c r="P76" s="48"/>
      <c r="Q76" s="48"/>
      <c r="R76" s="48"/>
      <c r="S76" s="48"/>
      <c r="T76" s="48"/>
      <c r="U76" s="48"/>
      <c r="V76" s="48"/>
      <c r="W76" s="48"/>
      <c r="X76" s="48"/>
      <c r="Y76" s="48"/>
      <c r="Z76" s="48"/>
      <c r="AA76" s="48"/>
      <c r="AB76" s="48"/>
    </row>
    <row r="77" spans="4:28" ht="13.5" customHeight="1" x14ac:dyDescent="0.2">
      <c r="D77" s="48"/>
      <c r="E77" s="48"/>
      <c r="F77" s="48"/>
      <c r="G77" s="48"/>
      <c r="H77" s="48"/>
      <c r="I77" s="48"/>
      <c r="J77" s="48"/>
      <c r="K77" s="48"/>
      <c r="L77" s="48"/>
      <c r="M77" s="48"/>
      <c r="N77" s="48"/>
      <c r="O77" s="48"/>
      <c r="P77" s="48"/>
      <c r="Q77" s="48"/>
      <c r="R77" s="48"/>
      <c r="S77" s="48"/>
      <c r="T77" s="48"/>
      <c r="U77" s="48"/>
      <c r="V77" s="48"/>
      <c r="W77" s="48"/>
      <c r="X77" s="48"/>
      <c r="Y77" s="48"/>
      <c r="Z77" s="48"/>
      <c r="AA77" s="48"/>
      <c r="AB77" s="48"/>
    </row>
    <row r="78" spans="4:28" ht="13.5" customHeight="1" x14ac:dyDescent="0.2">
      <c r="D78" s="48"/>
      <c r="E78" s="48"/>
      <c r="F78" s="48"/>
      <c r="G78" s="48"/>
      <c r="H78" s="48"/>
      <c r="I78" s="48"/>
      <c r="J78" s="48"/>
      <c r="K78" s="48"/>
      <c r="L78" s="48"/>
      <c r="M78" s="48"/>
      <c r="N78" s="48"/>
      <c r="O78" s="48"/>
      <c r="P78" s="48"/>
      <c r="Q78" s="48"/>
      <c r="R78" s="48"/>
      <c r="S78" s="48"/>
      <c r="T78" s="48"/>
      <c r="U78" s="48"/>
      <c r="V78" s="48"/>
      <c r="W78" s="48"/>
      <c r="X78" s="48"/>
      <c r="Y78" s="48"/>
      <c r="Z78" s="48"/>
      <c r="AA78" s="48"/>
      <c r="AB78" s="48"/>
    </row>
    <row r="79" spans="4:28" ht="13.5" customHeight="1" x14ac:dyDescent="0.2">
      <c r="D79" s="48"/>
      <c r="E79" s="48"/>
      <c r="F79" s="48"/>
      <c r="G79" s="48"/>
      <c r="H79" s="48"/>
      <c r="I79" s="48"/>
      <c r="J79" s="48"/>
      <c r="K79" s="48"/>
      <c r="L79" s="48"/>
      <c r="M79" s="48"/>
      <c r="N79" s="48"/>
      <c r="O79" s="48"/>
      <c r="P79" s="48"/>
      <c r="Q79" s="48"/>
      <c r="R79" s="48"/>
      <c r="S79" s="48"/>
      <c r="T79" s="48"/>
      <c r="U79" s="48"/>
      <c r="V79" s="48"/>
      <c r="W79" s="48"/>
      <c r="X79" s="48"/>
      <c r="Y79" s="48"/>
      <c r="Z79" s="48"/>
      <c r="AA79" s="48"/>
      <c r="AB79" s="48"/>
    </row>
    <row r="80" spans="4:28" ht="13.5" customHeight="1" x14ac:dyDescent="0.2">
      <c r="D80" s="48"/>
      <c r="E80" s="48"/>
      <c r="F80" s="48"/>
      <c r="G80" s="48"/>
      <c r="H80" s="48"/>
      <c r="I80" s="48"/>
      <c r="J80" s="48"/>
      <c r="K80" s="48"/>
      <c r="L80" s="48"/>
      <c r="M80" s="48"/>
      <c r="N80" s="48"/>
      <c r="O80" s="48"/>
      <c r="P80" s="48"/>
      <c r="Q80" s="48"/>
      <c r="R80" s="48"/>
      <c r="S80" s="48"/>
      <c r="T80" s="48"/>
      <c r="U80" s="48"/>
      <c r="V80" s="48"/>
      <c r="W80" s="48"/>
      <c r="X80" s="48"/>
      <c r="Y80" s="48"/>
      <c r="Z80" s="48"/>
      <c r="AA80" s="48"/>
      <c r="AB80" s="48"/>
    </row>
    <row r="81" spans="4:28" ht="13.5" customHeight="1" x14ac:dyDescent="0.2">
      <c r="D81" s="48"/>
      <c r="E81" s="48"/>
      <c r="F81" s="48"/>
      <c r="G81" s="48"/>
      <c r="H81" s="48"/>
      <c r="I81" s="48"/>
      <c r="J81" s="48"/>
      <c r="K81" s="48"/>
      <c r="L81" s="48"/>
      <c r="M81" s="48"/>
      <c r="N81" s="48"/>
      <c r="O81" s="48"/>
      <c r="P81" s="48"/>
      <c r="Q81" s="48"/>
      <c r="R81" s="48"/>
      <c r="S81" s="48"/>
      <c r="T81" s="48"/>
      <c r="U81" s="48"/>
      <c r="V81" s="48"/>
      <c r="W81" s="48"/>
      <c r="X81" s="48"/>
      <c r="Y81" s="48"/>
      <c r="Z81" s="48"/>
      <c r="AA81" s="48"/>
      <c r="AB81" s="48"/>
    </row>
    <row r="82" spans="4:28" ht="13.5" customHeight="1" x14ac:dyDescent="0.2">
      <c r="D82" s="48"/>
      <c r="E82" s="48"/>
      <c r="F82" s="48"/>
      <c r="G82" s="48"/>
      <c r="H82" s="48"/>
      <c r="I82" s="48"/>
      <c r="J82" s="48"/>
      <c r="K82" s="48"/>
      <c r="L82" s="48"/>
      <c r="M82" s="48"/>
      <c r="N82" s="48"/>
      <c r="O82" s="48"/>
      <c r="P82" s="48"/>
      <c r="Q82" s="48"/>
      <c r="R82" s="48"/>
      <c r="S82" s="48"/>
      <c r="T82" s="48"/>
      <c r="U82" s="48"/>
      <c r="V82" s="48"/>
      <c r="W82" s="48"/>
      <c r="X82" s="48"/>
      <c r="Y82" s="48"/>
      <c r="Z82" s="48"/>
      <c r="AA82" s="48"/>
      <c r="AB82" s="48"/>
    </row>
    <row r="83" spans="4:28" ht="13.5" customHeight="1" x14ac:dyDescent="0.2">
      <c r="D83" s="48"/>
      <c r="E83" s="48"/>
      <c r="F83" s="48"/>
      <c r="G83" s="48"/>
      <c r="H83" s="48"/>
      <c r="I83" s="48"/>
      <c r="J83" s="48"/>
      <c r="K83" s="48"/>
      <c r="L83" s="48"/>
      <c r="M83" s="48"/>
      <c r="N83" s="48"/>
      <c r="O83" s="48"/>
      <c r="P83" s="48"/>
      <c r="Q83" s="48"/>
      <c r="R83" s="48"/>
      <c r="S83" s="48"/>
      <c r="T83" s="48"/>
      <c r="U83" s="48"/>
      <c r="V83" s="48"/>
      <c r="W83" s="48"/>
      <c r="X83" s="48"/>
      <c r="Y83" s="48"/>
      <c r="Z83" s="48"/>
      <c r="AA83" s="48"/>
      <c r="AB83" s="48"/>
    </row>
    <row r="84" spans="4:28" ht="13.5" customHeight="1" x14ac:dyDescent="0.2">
      <c r="D84" s="48"/>
      <c r="E84" s="48"/>
      <c r="F84" s="48"/>
      <c r="G84" s="48"/>
      <c r="H84" s="48"/>
      <c r="I84" s="48"/>
      <c r="J84" s="48"/>
      <c r="K84" s="48"/>
      <c r="L84" s="48"/>
      <c r="M84" s="48"/>
      <c r="N84" s="48"/>
      <c r="O84" s="48"/>
      <c r="P84" s="48"/>
      <c r="Q84" s="48"/>
      <c r="R84" s="48"/>
      <c r="S84" s="48"/>
      <c r="T84" s="48"/>
      <c r="U84" s="48"/>
      <c r="V84" s="48"/>
      <c r="W84" s="48"/>
      <c r="X84" s="48"/>
      <c r="Y84" s="48"/>
      <c r="Z84" s="48"/>
      <c r="AA84" s="48"/>
      <c r="AB84" s="48"/>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1"/>
  <sheetViews>
    <sheetView view="pageBreakPreview" topLeftCell="A13" zoomScale="80" zoomScaleNormal="80" zoomScaleSheetLayoutView="80" workbookViewId="0">
      <selection activeCell="T21" sqref="T21:T2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0.8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5" t="s">
        <v>0</v>
      </c>
      <c r="C1" s="45"/>
      <c r="D1" s="45"/>
      <c r="E1" s="45"/>
      <c r="F1" s="45"/>
      <c r="G1" s="45"/>
      <c r="H1" s="45"/>
      <c r="I1" s="45"/>
      <c r="J1" s="45"/>
      <c r="K1" s="45"/>
      <c r="L1" s="4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7</v>
      </c>
      <c r="D4" s="52" t="s">
        <v>8</v>
      </c>
      <c r="E4" s="52"/>
      <c r="F4" s="52"/>
      <c r="G4" s="52"/>
      <c r="H4" s="52"/>
      <c r="I4" s="10"/>
      <c r="J4" s="11" t="s">
        <v>9</v>
      </c>
      <c r="K4" s="12" t="s">
        <v>10</v>
      </c>
      <c r="L4" s="53" t="s">
        <v>11</v>
      </c>
      <c r="M4" s="53"/>
      <c r="N4" s="53"/>
      <c r="O4" s="53"/>
      <c r="P4" s="11" t="s">
        <v>12</v>
      </c>
      <c r="Q4" s="53" t="s">
        <v>13</v>
      </c>
      <c r="R4" s="53"/>
      <c r="S4" s="11" t="s">
        <v>14</v>
      </c>
      <c r="T4" s="53"/>
      <c r="U4" s="54"/>
    </row>
    <row r="5" spans="1:21" ht="15.75" customHeight="1" x14ac:dyDescent="0.2">
      <c r="B5" s="49" t="s">
        <v>15</v>
      </c>
      <c r="C5" s="50"/>
      <c r="D5" s="50"/>
      <c r="E5" s="50"/>
      <c r="F5" s="50"/>
      <c r="G5" s="50"/>
      <c r="H5" s="50"/>
      <c r="I5" s="50"/>
      <c r="J5" s="50"/>
      <c r="K5" s="50"/>
      <c r="L5" s="50"/>
      <c r="M5" s="50"/>
      <c r="N5" s="50"/>
      <c r="O5" s="50"/>
      <c r="P5" s="50"/>
      <c r="Q5" s="50"/>
      <c r="R5" s="50"/>
      <c r="S5" s="50"/>
      <c r="T5" s="50"/>
      <c r="U5" s="51"/>
    </row>
    <row r="6" spans="1:21" ht="37.5" customHeight="1" thickBot="1" x14ac:dyDescent="0.25">
      <c r="B6" s="13" t="s">
        <v>16</v>
      </c>
      <c r="C6" s="55" t="s">
        <v>17</v>
      </c>
      <c r="D6" s="55"/>
      <c r="E6" s="55"/>
      <c r="F6" s="55"/>
      <c r="G6" s="55"/>
      <c r="H6" s="14"/>
      <c r="I6" s="14"/>
      <c r="J6" s="14" t="s">
        <v>18</v>
      </c>
      <c r="K6" s="55" t="s">
        <v>19</v>
      </c>
      <c r="L6" s="55"/>
      <c r="M6" s="55"/>
      <c r="N6" s="15"/>
      <c r="O6" s="16" t="s">
        <v>20</v>
      </c>
      <c r="P6" s="55" t="s">
        <v>21</v>
      </c>
      <c r="Q6" s="55"/>
      <c r="R6" s="17"/>
      <c r="S6" s="16" t="s">
        <v>22</v>
      </c>
      <c r="T6" s="55" t="s">
        <v>23</v>
      </c>
      <c r="U6" s="56"/>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57" t="s">
        <v>25</v>
      </c>
      <c r="C8" s="60" t="s">
        <v>26</v>
      </c>
      <c r="D8" s="60"/>
      <c r="E8" s="60"/>
      <c r="F8" s="60"/>
      <c r="G8" s="60"/>
      <c r="H8" s="61"/>
      <c r="I8" s="66" t="s">
        <v>27</v>
      </c>
      <c r="J8" s="67"/>
      <c r="K8" s="67"/>
      <c r="L8" s="67"/>
      <c r="M8" s="67"/>
      <c r="N8" s="67"/>
      <c r="O8" s="67"/>
      <c r="P8" s="67"/>
      <c r="Q8" s="67"/>
      <c r="R8" s="67"/>
      <c r="S8" s="68"/>
      <c r="T8" s="69" t="s">
        <v>28</v>
      </c>
      <c r="U8" s="70"/>
    </row>
    <row r="9" spans="1:21" ht="19.5" customHeight="1" x14ac:dyDescent="0.2">
      <c r="B9" s="58"/>
      <c r="C9" s="62"/>
      <c r="D9" s="62"/>
      <c r="E9" s="62"/>
      <c r="F9" s="62"/>
      <c r="G9" s="62"/>
      <c r="H9" s="63"/>
      <c r="I9" s="71" t="s">
        <v>29</v>
      </c>
      <c r="J9" s="60"/>
      <c r="K9" s="60"/>
      <c r="L9" s="60" t="s">
        <v>30</v>
      </c>
      <c r="M9" s="60"/>
      <c r="N9" s="60"/>
      <c r="O9" s="60"/>
      <c r="P9" s="60" t="s">
        <v>31</v>
      </c>
      <c r="Q9" s="60" t="s">
        <v>32</v>
      </c>
      <c r="R9" s="75" t="s">
        <v>33</v>
      </c>
      <c r="S9" s="76"/>
      <c r="T9" s="60" t="s">
        <v>34</v>
      </c>
      <c r="U9" s="77" t="s">
        <v>35</v>
      </c>
    </row>
    <row r="10" spans="1:21" ht="26.25" customHeight="1" thickBot="1" x14ac:dyDescent="0.25">
      <c r="B10" s="59"/>
      <c r="C10" s="64"/>
      <c r="D10" s="64"/>
      <c r="E10" s="64"/>
      <c r="F10" s="64"/>
      <c r="G10" s="64"/>
      <c r="H10" s="65"/>
      <c r="I10" s="72"/>
      <c r="J10" s="73"/>
      <c r="K10" s="73"/>
      <c r="L10" s="73"/>
      <c r="M10" s="73"/>
      <c r="N10" s="73"/>
      <c r="O10" s="73"/>
      <c r="P10" s="73"/>
      <c r="Q10" s="73"/>
      <c r="R10" s="19" t="s">
        <v>36</v>
      </c>
      <c r="S10" s="20" t="s">
        <v>37</v>
      </c>
      <c r="T10" s="73"/>
      <c r="U10" s="78"/>
    </row>
    <row r="11" spans="1:21" ht="95.25" customHeight="1" thickTop="1" thickBot="1" x14ac:dyDescent="0.25">
      <c r="A11" s="21"/>
      <c r="B11" s="22" t="s">
        <v>38</v>
      </c>
      <c r="C11" s="74" t="s">
        <v>39</v>
      </c>
      <c r="D11" s="74"/>
      <c r="E11" s="74"/>
      <c r="F11" s="74"/>
      <c r="G11" s="74"/>
      <c r="H11" s="74"/>
      <c r="I11" s="74" t="s">
        <v>40</v>
      </c>
      <c r="J11" s="74"/>
      <c r="K11" s="74"/>
      <c r="L11" s="74" t="s">
        <v>41</v>
      </c>
      <c r="M11" s="74"/>
      <c r="N11" s="74"/>
      <c r="O11" s="74"/>
      <c r="P11" s="23" t="s">
        <v>42</v>
      </c>
      <c r="Q11" s="23" t="s">
        <v>43</v>
      </c>
      <c r="R11" s="23">
        <v>64.900000000000006</v>
      </c>
      <c r="S11" s="23">
        <v>64.900000000000006</v>
      </c>
      <c r="T11" s="23">
        <v>58.25</v>
      </c>
      <c r="U11" s="44">
        <f>89.75</f>
        <v>89.75</v>
      </c>
    </row>
    <row r="12" spans="1:21" ht="92.25" customHeight="1" thickTop="1" x14ac:dyDescent="0.2">
      <c r="A12" s="21"/>
      <c r="B12" s="22" t="s">
        <v>44</v>
      </c>
      <c r="C12" s="74" t="s">
        <v>45</v>
      </c>
      <c r="D12" s="74"/>
      <c r="E12" s="74"/>
      <c r="F12" s="74"/>
      <c r="G12" s="74"/>
      <c r="H12" s="74"/>
      <c r="I12" s="74" t="s">
        <v>46</v>
      </c>
      <c r="J12" s="74"/>
      <c r="K12" s="74"/>
      <c r="L12" s="74" t="s">
        <v>47</v>
      </c>
      <c r="M12" s="74"/>
      <c r="N12" s="74"/>
      <c r="O12" s="74"/>
      <c r="P12" s="23" t="s">
        <v>42</v>
      </c>
      <c r="Q12" s="23" t="s">
        <v>43</v>
      </c>
      <c r="R12" s="23">
        <v>27.92</v>
      </c>
      <c r="S12" s="23">
        <v>27.92</v>
      </c>
      <c r="T12" s="23">
        <v>29.15</v>
      </c>
      <c r="U12" s="44">
        <f>104.41</f>
        <v>104.41</v>
      </c>
    </row>
    <row r="13" spans="1:21" ht="75" customHeight="1" thickBot="1" x14ac:dyDescent="0.25">
      <c r="A13" s="21"/>
      <c r="B13" s="24" t="s">
        <v>48</v>
      </c>
      <c r="C13" s="79" t="s">
        <v>48</v>
      </c>
      <c r="D13" s="79"/>
      <c r="E13" s="79"/>
      <c r="F13" s="79"/>
      <c r="G13" s="79"/>
      <c r="H13" s="79"/>
      <c r="I13" s="79" t="s">
        <v>49</v>
      </c>
      <c r="J13" s="79"/>
      <c r="K13" s="79"/>
      <c r="L13" s="79" t="s">
        <v>50</v>
      </c>
      <c r="M13" s="79"/>
      <c r="N13" s="79"/>
      <c r="O13" s="79"/>
      <c r="P13" s="25" t="s">
        <v>51</v>
      </c>
      <c r="Q13" s="25" t="s">
        <v>52</v>
      </c>
      <c r="R13" s="25">
        <v>123.85</v>
      </c>
      <c r="S13" s="25">
        <v>116.56</v>
      </c>
      <c r="T13" s="25">
        <v>83.99</v>
      </c>
      <c r="U13" s="26">
        <f>127.94</f>
        <v>127.94</v>
      </c>
    </row>
    <row r="14" spans="1:21" ht="101.25" customHeight="1" thickTop="1" thickBot="1" x14ac:dyDescent="0.25">
      <c r="A14" s="21"/>
      <c r="B14" s="22" t="s">
        <v>53</v>
      </c>
      <c r="C14" s="74" t="s">
        <v>54</v>
      </c>
      <c r="D14" s="74"/>
      <c r="E14" s="74"/>
      <c r="F14" s="74"/>
      <c r="G14" s="74"/>
      <c r="H14" s="74"/>
      <c r="I14" s="74" t="s">
        <v>55</v>
      </c>
      <c r="J14" s="74"/>
      <c r="K14" s="74"/>
      <c r="L14" s="74" t="s">
        <v>56</v>
      </c>
      <c r="M14" s="74"/>
      <c r="N14" s="74"/>
      <c r="O14" s="74"/>
      <c r="P14" s="23" t="s">
        <v>42</v>
      </c>
      <c r="Q14" s="23" t="s">
        <v>57</v>
      </c>
      <c r="R14" s="23">
        <v>74.180000000000007</v>
      </c>
      <c r="S14" s="23">
        <v>74.180000000000007</v>
      </c>
      <c r="T14" s="23">
        <v>66.569999999999993</v>
      </c>
      <c r="U14" s="44">
        <f>89.74</f>
        <v>89.74</v>
      </c>
    </row>
    <row r="15" spans="1:21" ht="75" customHeight="1" thickTop="1" x14ac:dyDescent="0.2">
      <c r="A15" s="21"/>
      <c r="B15" s="22" t="s">
        <v>58</v>
      </c>
      <c r="C15" s="74" t="s">
        <v>59</v>
      </c>
      <c r="D15" s="74"/>
      <c r="E15" s="74"/>
      <c r="F15" s="74"/>
      <c r="G15" s="74"/>
      <c r="H15" s="74"/>
      <c r="I15" s="74" t="s">
        <v>60</v>
      </c>
      <c r="J15" s="74"/>
      <c r="K15" s="74"/>
      <c r="L15" s="74" t="s">
        <v>61</v>
      </c>
      <c r="M15" s="74"/>
      <c r="N15" s="74"/>
      <c r="O15" s="74"/>
      <c r="P15" s="23" t="s">
        <v>42</v>
      </c>
      <c r="Q15" s="23" t="s">
        <v>57</v>
      </c>
      <c r="R15" s="23">
        <v>90.36</v>
      </c>
      <c r="S15" s="23">
        <v>90.31</v>
      </c>
      <c r="T15" s="23">
        <v>83.03</v>
      </c>
      <c r="U15" s="44">
        <f>91.94</f>
        <v>91.94</v>
      </c>
    </row>
    <row r="16" spans="1:21" ht="75" customHeight="1" x14ac:dyDescent="0.2">
      <c r="A16" s="21"/>
      <c r="B16" s="24" t="s">
        <v>48</v>
      </c>
      <c r="C16" s="79" t="s">
        <v>62</v>
      </c>
      <c r="D16" s="79"/>
      <c r="E16" s="79"/>
      <c r="F16" s="79"/>
      <c r="G16" s="79"/>
      <c r="H16" s="79"/>
      <c r="I16" s="79" t="s">
        <v>63</v>
      </c>
      <c r="J16" s="79"/>
      <c r="K16" s="79"/>
      <c r="L16" s="79" t="s">
        <v>64</v>
      </c>
      <c r="M16" s="79"/>
      <c r="N16" s="79"/>
      <c r="O16" s="79"/>
      <c r="P16" s="25" t="s">
        <v>42</v>
      </c>
      <c r="Q16" s="25" t="s">
        <v>57</v>
      </c>
      <c r="R16" s="25">
        <v>99.98</v>
      </c>
      <c r="S16" s="25">
        <v>96.52</v>
      </c>
      <c r="T16" s="25">
        <v>99.94</v>
      </c>
      <c r="U16" s="26">
        <f>103.54</f>
        <v>103.54</v>
      </c>
    </row>
    <row r="17" spans="1:22" ht="75" customHeight="1" thickBot="1" x14ac:dyDescent="0.25">
      <c r="A17" s="21"/>
      <c r="B17" s="24" t="s">
        <v>48</v>
      </c>
      <c r="C17" s="79" t="s">
        <v>65</v>
      </c>
      <c r="D17" s="79"/>
      <c r="E17" s="79"/>
      <c r="F17" s="79"/>
      <c r="G17" s="79"/>
      <c r="H17" s="79"/>
      <c r="I17" s="79" t="s">
        <v>66</v>
      </c>
      <c r="J17" s="79"/>
      <c r="K17" s="79"/>
      <c r="L17" s="79" t="s">
        <v>67</v>
      </c>
      <c r="M17" s="79"/>
      <c r="N17" s="79"/>
      <c r="O17" s="79"/>
      <c r="P17" s="25" t="s">
        <v>42</v>
      </c>
      <c r="Q17" s="25" t="s">
        <v>68</v>
      </c>
      <c r="R17" s="25">
        <v>100</v>
      </c>
      <c r="S17" s="25">
        <v>100</v>
      </c>
      <c r="T17" s="25">
        <v>100</v>
      </c>
      <c r="U17" s="26">
        <f>100</f>
        <v>100</v>
      </c>
    </row>
    <row r="18" spans="1:22" ht="14.25" customHeight="1" thickTop="1" thickBot="1" x14ac:dyDescent="0.25">
      <c r="B18" s="4" t="s">
        <v>69</v>
      </c>
      <c r="C18" s="5"/>
      <c r="D18" s="5"/>
      <c r="E18" s="5"/>
      <c r="F18" s="5"/>
      <c r="G18" s="5"/>
      <c r="H18" s="6"/>
      <c r="I18" s="6"/>
      <c r="J18" s="6"/>
      <c r="K18" s="6"/>
      <c r="L18" s="6"/>
      <c r="M18" s="6"/>
      <c r="N18" s="6"/>
      <c r="O18" s="6"/>
      <c r="P18" s="6"/>
      <c r="Q18" s="6"/>
      <c r="R18" s="6"/>
      <c r="S18" s="6"/>
      <c r="T18" s="6"/>
      <c r="U18" s="7"/>
      <c r="V18" s="27"/>
    </row>
    <row r="19" spans="1:22" ht="26.25" customHeight="1" thickTop="1" x14ac:dyDescent="0.2">
      <c r="B19" s="28"/>
      <c r="C19" s="29"/>
      <c r="D19" s="29"/>
      <c r="E19" s="29"/>
      <c r="F19" s="29"/>
      <c r="G19" s="29"/>
      <c r="H19" s="30"/>
      <c r="I19" s="30"/>
      <c r="J19" s="30"/>
      <c r="K19" s="30"/>
      <c r="L19" s="30"/>
      <c r="M19" s="30"/>
      <c r="N19" s="30"/>
      <c r="O19" s="30"/>
      <c r="P19" s="30"/>
      <c r="Q19" s="30"/>
      <c r="R19" s="31"/>
      <c r="S19" s="32" t="s">
        <v>33</v>
      </c>
      <c r="T19" s="32" t="s">
        <v>70</v>
      </c>
      <c r="U19" s="18" t="s">
        <v>71</v>
      </c>
    </row>
    <row r="20" spans="1:22" ht="26.25" customHeight="1" thickBot="1" x14ac:dyDescent="0.25">
      <c r="B20" s="33"/>
      <c r="C20" s="34"/>
      <c r="D20" s="34"/>
      <c r="E20" s="34"/>
      <c r="F20" s="34"/>
      <c r="G20" s="34"/>
      <c r="H20" s="35"/>
      <c r="I20" s="35"/>
      <c r="J20" s="35"/>
      <c r="K20" s="35"/>
      <c r="L20" s="35"/>
      <c r="M20" s="35"/>
      <c r="N20" s="35"/>
      <c r="O20" s="35"/>
      <c r="P20" s="35"/>
      <c r="Q20" s="35"/>
      <c r="R20" s="35"/>
      <c r="S20" s="36" t="s">
        <v>72</v>
      </c>
      <c r="T20" s="37" t="s">
        <v>72</v>
      </c>
      <c r="U20" s="37" t="s">
        <v>73</v>
      </c>
    </row>
    <row r="21" spans="1:22" ht="13.5" customHeight="1" thickBot="1" x14ac:dyDescent="0.25">
      <c r="B21" s="86" t="s">
        <v>74</v>
      </c>
      <c r="C21" s="87"/>
      <c r="D21" s="87"/>
      <c r="E21" s="38"/>
      <c r="F21" s="38"/>
      <c r="G21" s="38"/>
      <c r="H21" s="39"/>
      <c r="I21" s="39"/>
      <c r="J21" s="39"/>
      <c r="K21" s="39"/>
      <c r="L21" s="39"/>
      <c r="M21" s="39"/>
      <c r="N21" s="39"/>
      <c r="O21" s="39"/>
      <c r="P21" s="40"/>
      <c r="Q21" s="40"/>
      <c r="R21" s="40"/>
      <c r="S21" s="93">
        <v>9053.1342710000008</v>
      </c>
      <c r="T21" s="93">
        <v>9037.1521163099751</v>
      </c>
      <c r="U21" s="94">
        <f>+IF(ISERR(T21/S21*100),"N/A",ROUND(T21/S21*100,1))</f>
        <v>99.8</v>
      </c>
    </row>
    <row r="22" spans="1:22" ht="13.5" customHeight="1" thickBot="1" x14ac:dyDescent="0.25">
      <c r="B22" s="88" t="s">
        <v>75</v>
      </c>
      <c r="C22" s="89"/>
      <c r="D22" s="89"/>
      <c r="E22" s="41"/>
      <c r="F22" s="41"/>
      <c r="G22" s="41"/>
      <c r="H22" s="42"/>
      <c r="I22" s="42"/>
      <c r="J22" s="42"/>
      <c r="K22" s="42"/>
      <c r="L22" s="42"/>
      <c r="M22" s="42"/>
      <c r="N22" s="42"/>
      <c r="O22" s="42"/>
      <c r="P22" s="43"/>
      <c r="Q22" s="43"/>
      <c r="R22" s="43"/>
      <c r="S22" s="93">
        <v>9044.6826007999698</v>
      </c>
      <c r="T22" s="93">
        <v>9037.1521163099751</v>
      </c>
      <c r="U22" s="94">
        <f>+IF(ISERR(T22/S22*100),"N/A",ROUND(T22/S22*100,1))</f>
        <v>99.9</v>
      </c>
    </row>
    <row r="23" spans="1:22" ht="14.85" customHeight="1" thickTop="1" thickBot="1" x14ac:dyDescent="0.25">
      <c r="B23" s="4" t="s">
        <v>76</v>
      </c>
      <c r="C23" s="5"/>
      <c r="D23" s="5"/>
      <c r="E23" s="5"/>
      <c r="F23" s="5"/>
      <c r="G23" s="5"/>
      <c r="H23" s="6"/>
      <c r="I23" s="6"/>
      <c r="J23" s="6"/>
      <c r="K23" s="6"/>
      <c r="L23" s="6"/>
      <c r="M23" s="6"/>
      <c r="N23" s="6"/>
      <c r="O23" s="6"/>
      <c r="P23" s="6"/>
      <c r="Q23" s="6"/>
      <c r="R23" s="6"/>
      <c r="S23" s="6"/>
      <c r="T23" s="6"/>
      <c r="U23" s="7"/>
    </row>
    <row r="24" spans="1:22" ht="44.25" customHeight="1" thickTop="1" x14ac:dyDescent="0.2">
      <c r="B24" s="90" t="s">
        <v>77</v>
      </c>
      <c r="C24" s="91"/>
      <c r="D24" s="91"/>
      <c r="E24" s="91"/>
      <c r="F24" s="91"/>
      <c r="G24" s="91"/>
      <c r="H24" s="91"/>
      <c r="I24" s="91"/>
      <c r="J24" s="91"/>
      <c r="K24" s="91"/>
      <c r="L24" s="91"/>
      <c r="M24" s="91"/>
      <c r="N24" s="91"/>
      <c r="O24" s="91"/>
      <c r="P24" s="91"/>
      <c r="Q24" s="91"/>
      <c r="R24" s="91"/>
      <c r="S24" s="91"/>
      <c r="T24" s="91"/>
      <c r="U24" s="92"/>
    </row>
    <row r="25" spans="1:22" ht="179.1" customHeight="1" x14ac:dyDescent="0.2">
      <c r="B25" s="80" t="s">
        <v>78</v>
      </c>
      <c r="C25" s="81"/>
      <c r="D25" s="81"/>
      <c r="E25" s="81"/>
      <c r="F25" s="81"/>
      <c r="G25" s="81"/>
      <c r="H25" s="81"/>
      <c r="I25" s="81"/>
      <c r="J25" s="81"/>
      <c r="K25" s="81"/>
      <c r="L25" s="81"/>
      <c r="M25" s="81"/>
      <c r="N25" s="81"/>
      <c r="O25" s="81"/>
      <c r="P25" s="81"/>
      <c r="Q25" s="81"/>
      <c r="R25" s="81"/>
      <c r="S25" s="81"/>
      <c r="T25" s="81"/>
      <c r="U25" s="82"/>
    </row>
    <row r="26" spans="1:22" ht="191.25" customHeight="1" x14ac:dyDescent="0.2">
      <c r="B26" s="80" t="s">
        <v>79</v>
      </c>
      <c r="C26" s="81"/>
      <c r="D26" s="81"/>
      <c r="E26" s="81"/>
      <c r="F26" s="81"/>
      <c r="G26" s="81"/>
      <c r="H26" s="81"/>
      <c r="I26" s="81"/>
      <c r="J26" s="81"/>
      <c r="K26" s="81"/>
      <c r="L26" s="81"/>
      <c r="M26" s="81"/>
      <c r="N26" s="81"/>
      <c r="O26" s="81"/>
      <c r="P26" s="81"/>
      <c r="Q26" s="81"/>
      <c r="R26" s="81"/>
      <c r="S26" s="81"/>
      <c r="T26" s="81"/>
      <c r="U26" s="82"/>
    </row>
    <row r="27" spans="1:22" ht="132.94999999999999" customHeight="1" x14ac:dyDescent="0.2">
      <c r="B27" s="80" t="s">
        <v>80</v>
      </c>
      <c r="C27" s="81"/>
      <c r="D27" s="81"/>
      <c r="E27" s="81"/>
      <c r="F27" s="81"/>
      <c r="G27" s="81"/>
      <c r="H27" s="81"/>
      <c r="I27" s="81"/>
      <c r="J27" s="81"/>
      <c r="K27" s="81"/>
      <c r="L27" s="81"/>
      <c r="M27" s="81"/>
      <c r="N27" s="81"/>
      <c r="O27" s="81"/>
      <c r="P27" s="81"/>
      <c r="Q27" s="81"/>
      <c r="R27" s="81"/>
      <c r="S27" s="81"/>
      <c r="T27" s="81"/>
      <c r="U27" s="82"/>
    </row>
    <row r="28" spans="1:22" ht="168.6" customHeight="1" x14ac:dyDescent="0.2">
      <c r="B28" s="80" t="s">
        <v>81</v>
      </c>
      <c r="C28" s="81"/>
      <c r="D28" s="81"/>
      <c r="E28" s="81"/>
      <c r="F28" s="81"/>
      <c r="G28" s="81"/>
      <c r="H28" s="81"/>
      <c r="I28" s="81"/>
      <c r="J28" s="81"/>
      <c r="K28" s="81"/>
      <c r="L28" s="81"/>
      <c r="M28" s="81"/>
      <c r="N28" s="81"/>
      <c r="O28" s="81"/>
      <c r="P28" s="81"/>
      <c r="Q28" s="81"/>
      <c r="R28" s="81"/>
      <c r="S28" s="81"/>
      <c r="T28" s="81"/>
      <c r="U28" s="82"/>
    </row>
    <row r="29" spans="1:22" ht="163.5" customHeight="1" x14ac:dyDescent="0.2">
      <c r="B29" s="80" t="s">
        <v>82</v>
      </c>
      <c r="C29" s="81"/>
      <c r="D29" s="81"/>
      <c r="E29" s="81"/>
      <c r="F29" s="81"/>
      <c r="G29" s="81"/>
      <c r="H29" s="81"/>
      <c r="I29" s="81"/>
      <c r="J29" s="81"/>
      <c r="K29" s="81"/>
      <c r="L29" s="81"/>
      <c r="M29" s="81"/>
      <c r="N29" s="81"/>
      <c r="O29" s="81"/>
      <c r="P29" s="81"/>
      <c r="Q29" s="81"/>
      <c r="R29" s="81"/>
      <c r="S29" s="81"/>
      <c r="T29" s="81"/>
      <c r="U29" s="82"/>
    </row>
    <row r="30" spans="1:22" ht="160.5" customHeight="1" x14ac:dyDescent="0.2">
      <c r="B30" s="80" t="s">
        <v>83</v>
      </c>
      <c r="C30" s="81"/>
      <c r="D30" s="81"/>
      <c r="E30" s="81"/>
      <c r="F30" s="81"/>
      <c r="G30" s="81"/>
      <c r="H30" s="81"/>
      <c r="I30" s="81"/>
      <c r="J30" s="81"/>
      <c r="K30" s="81"/>
      <c r="L30" s="81"/>
      <c r="M30" s="81"/>
      <c r="N30" s="81"/>
      <c r="O30" s="81"/>
      <c r="P30" s="81"/>
      <c r="Q30" s="81"/>
      <c r="R30" s="81"/>
      <c r="S30" s="81"/>
      <c r="T30" s="81"/>
      <c r="U30" s="82"/>
    </row>
    <row r="31" spans="1:22" ht="134.44999999999999" customHeight="1" thickBot="1" x14ac:dyDescent="0.25">
      <c r="B31" s="83" t="s">
        <v>84</v>
      </c>
      <c r="C31" s="84"/>
      <c r="D31" s="84"/>
      <c r="E31" s="84"/>
      <c r="F31" s="84"/>
      <c r="G31" s="84"/>
      <c r="H31" s="84"/>
      <c r="I31" s="84"/>
      <c r="J31" s="84"/>
      <c r="K31" s="84"/>
      <c r="L31" s="84"/>
      <c r="M31" s="84"/>
      <c r="N31" s="84"/>
      <c r="O31" s="84"/>
      <c r="P31" s="84"/>
      <c r="Q31" s="84"/>
      <c r="R31" s="84"/>
      <c r="S31" s="84"/>
      <c r="T31" s="84"/>
      <c r="U31" s="85"/>
    </row>
  </sheetData>
  <mergeCells count="52">
    <mergeCell ref="B28:U28"/>
    <mergeCell ref="B29:U29"/>
    <mergeCell ref="B30:U30"/>
    <mergeCell ref="B31:U31"/>
    <mergeCell ref="B21:D21"/>
    <mergeCell ref="B22:D22"/>
    <mergeCell ref="B24:U24"/>
    <mergeCell ref="B25:U25"/>
    <mergeCell ref="B26:U26"/>
    <mergeCell ref="B27:U27"/>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9"/>
  <sheetViews>
    <sheetView tabSelected="1" view="pageBreakPreview" topLeftCell="P7" zoomScale="80" zoomScaleNormal="80" zoomScaleSheetLayoutView="80" workbookViewId="0">
      <selection activeCell="T20" sqref="T20:T21"/>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0.8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5" t="s">
        <v>0</v>
      </c>
      <c r="C1" s="45"/>
      <c r="D1" s="45"/>
      <c r="E1" s="45"/>
      <c r="F1" s="45"/>
      <c r="G1" s="45"/>
      <c r="H1" s="45"/>
      <c r="I1" s="45"/>
      <c r="J1" s="45"/>
      <c r="K1" s="45"/>
      <c r="L1" s="45"/>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62.25" customHeight="1" thickTop="1" x14ac:dyDescent="0.2">
      <c r="B4" s="8" t="s">
        <v>6</v>
      </c>
      <c r="C4" s="9" t="s">
        <v>85</v>
      </c>
      <c r="D4" s="52" t="s">
        <v>86</v>
      </c>
      <c r="E4" s="52"/>
      <c r="F4" s="52"/>
      <c r="G4" s="52"/>
      <c r="H4" s="52"/>
      <c r="I4" s="10"/>
      <c r="J4" s="11" t="s">
        <v>9</v>
      </c>
      <c r="K4" s="12" t="s">
        <v>10</v>
      </c>
      <c r="L4" s="53" t="s">
        <v>11</v>
      </c>
      <c r="M4" s="53"/>
      <c r="N4" s="53"/>
      <c r="O4" s="53"/>
      <c r="P4" s="11" t="s">
        <v>12</v>
      </c>
      <c r="Q4" s="53" t="s">
        <v>87</v>
      </c>
      <c r="R4" s="53"/>
      <c r="S4" s="11" t="s">
        <v>14</v>
      </c>
      <c r="T4" s="53"/>
      <c r="U4" s="54"/>
    </row>
    <row r="5" spans="1:21" ht="15.75" customHeight="1" x14ac:dyDescent="0.2">
      <c r="B5" s="49" t="s">
        <v>15</v>
      </c>
      <c r="C5" s="50"/>
      <c r="D5" s="50"/>
      <c r="E5" s="50"/>
      <c r="F5" s="50"/>
      <c r="G5" s="50"/>
      <c r="H5" s="50"/>
      <c r="I5" s="50"/>
      <c r="J5" s="50"/>
      <c r="K5" s="50"/>
      <c r="L5" s="50"/>
      <c r="M5" s="50"/>
      <c r="N5" s="50"/>
      <c r="O5" s="50"/>
      <c r="P5" s="50"/>
      <c r="Q5" s="50"/>
      <c r="R5" s="50"/>
      <c r="S5" s="50"/>
      <c r="T5" s="50"/>
      <c r="U5" s="51"/>
    </row>
    <row r="6" spans="1:21" ht="37.5" customHeight="1" thickBot="1" x14ac:dyDescent="0.25">
      <c r="B6" s="13" t="s">
        <v>16</v>
      </c>
      <c r="C6" s="55" t="s">
        <v>17</v>
      </c>
      <c r="D6" s="55"/>
      <c r="E6" s="55"/>
      <c r="F6" s="55"/>
      <c r="G6" s="55"/>
      <c r="H6" s="14"/>
      <c r="I6" s="14"/>
      <c r="J6" s="14" t="s">
        <v>18</v>
      </c>
      <c r="K6" s="55" t="s">
        <v>19</v>
      </c>
      <c r="L6" s="55"/>
      <c r="M6" s="55"/>
      <c r="N6" s="15"/>
      <c r="O6" s="16" t="s">
        <v>20</v>
      </c>
      <c r="P6" s="55" t="s">
        <v>21</v>
      </c>
      <c r="Q6" s="55"/>
      <c r="R6" s="17"/>
      <c r="S6" s="16" t="s">
        <v>22</v>
      </c>
      <c r="T6" s="55" t="s">
        <v>23</v>
      </c>
      <c r="U6" s="56"/>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57" t="s">
        <v>25</v>
      </c>
      <c r="C8" s="60" t="s">
        <v>26</v>
      </c>
      <c r="D8" s="60"/>
      <c r="E8" s="60"/>
      <c r="F8" s="60"/>
      <c r="G8" s="60"/>
      <c r="H8" s="61"/>
      <c r="I8" s="66" t="s">
        <v>27</v>
      </c>
      <c r="J8" s="67"/>
      <c r="K8" s="67"/>
      <c r="L8" s="67"/>
      <c r="M8" s="67"/>
      <c r="N8" s="67"/>
      <c r="O8" s="67"/>
      <c r="P8" s="67"/>
      <c r="Q8" s="67"/>
      <c r="R8" s="67"/>
      <c r="S8" s="68"/>
      <c r="T8" s="69" t="s">
        <v>28</v>
      </c>
      <c r="U8" s="70"/>
    </row>
    <row r="9" spans="1:21" ht="19.5" customHeight="1" x14ac:dyDescent="0.2">
      <c r="B9" s="58"/>
      <c r="C9" s="62"/>
      <c r="D9" s="62"/>
      <c r="E9" s="62"/>
      <c r="F9" s="62"/>
      <c r="G9" s="62"/>
      <c r="H9" s="63"/>
      <c r="I9" s="71" t="s">
        <v>29</v>
      </c>
      <c r="J9" s="60"/>
      <c r="K9" s="60"/>
      <c r="L9" s="60" t="s">
        <v>30</v>
      </c>
      <c r="M9" s="60"/>
      <c r="N9" s="60"/>
      <c r="O9" s="60"/>
      <c r="P9" s="60" t="s">
        <v>31</v>
      </c>
      <c r="Q9" s="60" t="s">
        <v>32</v>
      </c>
      <c r="R9" s="75" t="s">
        <v>33</v>
      </c>
      <c r="S9" s="76"/>
      <c r="T9" s="60" t="s">
        <v>34</v>
      </c>
      <c r="U9" s="77" t="s">
        <v>35</v>
      </c>
    </row>
    <row r="10" spans="1:21" ht="26.25" customHeight="1" thickBot="1" x14ac:dyDescent="0.25">
      <c r="B10" s="59"/>
      <c r="C10" s="64"/>
      <c r="D10" s="64"/>
      <c r="E10" s="64"/>
      <c r="F10" s="64"/>
      <c r="G10" s="64"/>
      <c r="H10" s="65"/>
      <c r="I10" s="72"/>
      <c r="J10" s="73"/>
      <c r="K10" s="73"/>
      <c r="L10" s="73"/>
      <c r="M10" s="73"/>
      <c r="N10" s="73"/>
      <c r="O10" s="73"/>
      <c r="P10" s="73"/>
      <c r="Q10" s="73"/>
      <c r="R10" s="19" t="s">
        <v>36</v>
      </c>
      <c r="S10" s="20" t="s">
        <v>37</v>
      </c>
      <c r="T10" s="73"/>
      <c r="U10" s="78"/>
    </row>
    <row r="11" spans="1:21" ht="90" customHeight="1" thickTop="1" thickBot="1" x14ac:dyDescent="0.25">
      <c r="A11" s="21"/>
      <c r="B11" s="22" t="s">
        <v>38</v>
      </c>
      <c r="C11" s="74" t="s">
        <v>88</v>
      </c>
      <c r="D11" s="74"/>
      <c r="E11" s="74"/>
      <c r="F11" s="74"/>
      <c r="G11" s="74"/>
      <c r="H11" s="74"/>
      <c r="I11" s="74" t="s">
        <v>89</v>
      </c>
      <c r="J11" s="74"/>
      <c r="K11" s="74"/>
      <c r="L11" s="74" t="s">
        <v>90</v>
      </c>
      <c r="M11" s="74"/>
      <c r="N11" s="74"/>
      <c r="O11" s="74"/>
      <c r="P11" s="23" t="s">
        <v>42</v>
      </c>
      <c r="Q11" s="23" t="s">
        <v>52</v>
      </c>
      <c r="R11" s="23">
        <v>17.89</v>
      </c>
      <c r="S11" s="23">
        <v>17.89</v>
      </c>
      <c r="T11" s="23">
        <v>19.95</v>
      </c>
      <c r="U11" s="44">
        <f>111.51</f>
        <v>111.51</v>
      </c>
    </row>
    <row r="12" spans="1:21" ht="84.75" customHeight="1" thickTop="1" thickBot="1" x14ac:dyDescent="0.25">
      <c r="A12" s="21"/>
      <c r="B12" s="22" t="s">
        <v>44</v>
      </c>
      <c r="C12" s="74" t="s">
        <v>91</v>
      </c>
      <c r="D12" s="74"/>
      <c r="E12" s="74"/>
      <c r="F12" s="74"/>
      <c r="G12" s="74"/>
      <c r="H12" s="74"/>
      <c r="I12" s="74" t="s">
        <v>92</v>
      </c>
      <c r="J12" s="74"/>
      <c r="K12" s="74"/>
      <c r="L12" s="74" t="s">
        <v>93</v>
      </c>
      <c r="M12" s="74"/>
      <c r="N12" s="74"/>
      <c r="O12" s="74"/>
      <c r="P12" s="23" t="s">
        <v>42</v>
      </c>
      <c r="Q12" s="23" t="s">
        <v>43</v>
      </c>
      <c r="R12" s="23">
        <v>39.15</v>
      </c>
      <c r="S12" s="23">
        <v>39.15</v>
      </c>
      <c r="T12" s="23">
        <v>37.76</v>
      </c>
      <c r="U12" s="44">
        <f>96.45</f>
        <v>96.45</v>
      </c>
    </row>
    <row r="13" spans="1:21" ht="104.25" customHeight="1" thickTop="1" thickBot="1" x14ac:dyDescent="0.25">
      <c r="A13" s="21"/>
      <c r="B13" s="22" t="s">
        <v>53</v>
      </c>
      <c r="C13" s="74" t="s">
        <v>94</v>
      </c>
      <c r="D13" s="74"/>
      <c r="E13" s="74"/>
      <c r="F13" s="74"/>
      <c r="G13" s="74"/>
      <c r="H13" s="74"/>
      <c r="I13" s="74" t="s">
        <v>95</v>
      </c>
      <c r="J13" s="74"/>
      <c r="K13" s="74"/>
      <c r="L13" s="74" t="s">
        <v>96</v>
      </c>
      <c r="M13" s="74"/>
      <c r="N13" s="74"/>
      <c r="O13" s="74"/>
      <c r="P13" s="23" t="s">
        <v>42</v>
      </c>
      <c r="Q13" s="23" t="s">
        <v>57</v>
      </c>
      <c r="R13" s="23">
        <v>30</v>
      </c>
      <c r="S13" s="23">
        <v>30</v>
      </c>
      <c r="T13" s="23">
        <v>28.19</v>
      </c>
      <c r="U13" s="44">
        <f>93.97</f>
        <v>93.97</v>
      </c>
    </row>
    <row r="14" spans="1:21" ht="75" customHeight="1" thickTop="1" x14ac:dyDescent="0.2">
      <c r="A14" s="21"/>
      <c r="B14" s="22" t="s">
        <v>58</v>
      </c>
      <c r="C14" s="74" t="s">
        <v>97</v>
      </c>
      <c r="D14" s="74"/>
      <c r="E14" s="74"/>
      <c r="F14" s="74"/>
      <c r="G14" s="74"/>
      <c r="H14" s="74"/>
      <c r="I14" s="74" t="s">
        <v>98</v>
      </c>
      <c r="J14" s="74"/>
      <c r="K14" s="74"/>
      <c r="L14" s="74" t="s">
        <v>99</v>
      </c>
      <c r="M14" s="74"/>
      <c r="N14" s="74"/>
      <c r="O14" s="74"/>
      <c r="P14" s="23" t="s">
        <v>42</v>
      </c>
      <c r="Q14" s="23" t="s">
        <v>68</v>
      </c>
      <c r="R14" s="23">
        <v>100</v>
      </c>
      <c r="S14" s="23">
        <v>100</v>
      </c>
      <c r="T14" s="23">
        <v>100</v>
      </c>
      <c r="U14" s="44">
        <f>100</f>
        <v>100</v>
      </c>
    </row>
    <row r="15" spans="1:21" ht="75" customHeight="1" x14ac:dyDescent="0.2">
      <c r="A15" s="21"/>
      <c r="B15" s="24" t="s">
        <v>48</v>
      </c>
      <c r="C15" s="79" t="s">
        <v>100</v>
      </c>
      <c r="D15" s="79"/>
      <c r="E15" s="79"/>
      <c r="F15" s="79"/>
      <c r="G15" s="79"/>
      <c r="H15" s="79"/>
      <c r="I15" s="79" t="s">
        <v>101</v>
      </c>
      <c r="J15" s="79"/>
      <c r="K15" s="79"/>
      <c r="L15" s="79" t="s">
        <v>102</v>
      </c>
      <c r="M15" s="79"/>
      <c r="N15" s="79"/>
      <c r="O15" s="79"/>
      <c r="P15" s="25" t="s">
        <v>42</v>
      </c>
      <c r="Q15" s="25" t="s">
        <v>57</v>
      </c>
      <c r="R15" s="25" t="s">
        <v>103</v>
      </c>
      <c r="S15" s="25">
        <v>100</v>
      </c>
      <c r="T15" s="25">
        <v>100</v>
      </c>
      <c r="U15" s="26">
        <f>100</f>
        <v>100</v>
      </c>
    </row>
    <row r="16" spans="1:21" ht="75" customHeight="1" thickBot="1" x14ac:dyDescent="0.25">
      <c r="A16" s="21"/>
      <c r="B16" s="24" t="s">
        <v>48</v>
      </c>
      <c r="C16" s="79" t="s">
        <v>104</v>
      </c>
      <c r="D16" s="79"/>
      <c r="E16" s="79"/>
      <c r="F16" s="79"/>
      <c r="G16" s="79"/>
      <c r="H16" s="79"/>
      <c r="I16" s="79" t="s">
        <v>105</v>
      </c>
      <c r="J16" s="79"/>
      <c r="K16" s="79"/>
      <c r="L16" s="79" t="s">
        <v>106</v>
      </c>
      <c r="M16" s="79"/>
      <c r="N16" s="79"/>
      <c r="O16" s="79"/>
      <c r="P16" s="25" t="s">
        <v>42</v>
      </c>
      <c r="Q16" s="25" t="s">
        <v>57</v>
      </c>
      <c r="R16" s="25" t="s">
        <v>103</v>
      </c>
      <c r="S16" s="25">
        <v>100</v>
      </c>
      <c r="T16" s="25">
        <v>100</v>
      </c>
      <c r="U16" s="26">
        <f>100</f>
        <v>100</v>
      </c>
    </row>
    <row r="17" spans="2:22" ht="14.25" customHeight="1" thickTop="1" thickBot="1" x14ac:dyDescent="0.25">
      <c r="B17" s="4" t="s">
        <v>69</v>
      </c>
      <c r="C17" s="5"/>
      <c r="D17" s="5"/>
      <c r="E17" s="5"/>
      <c r="F17" s="5"/>
      <c r="G17" s="5"/>
      <c r="H17" s="6"/>
      <c r="I17" s="6"/>
      <c r="J17" s="6"/>
      <c r="K17" s="6"/>
      <c r="L17" s="6"/>
      <c r="M17" s="6"/>
      <c r="N17" s="6"/>
      <c r="O17" s="6"/>
      <c r="P17" s="6"/>
      <c r="Q17" s="6"/>
      <c r="R17" s="6"/>
      <c r="S17" s="6"/>
      <c r="T17" s="6"/>
      <c r="U17" s="7"/>
      <c r="V17" s="27"/>
    </row>
    <row r="18" spans="2:22" ht="26.25" customHeight="1" thickTop="1" x14ac:dyDescent="0.2">
      <c r="B18" s="28"/>
      <c r="C18" s="29"/>
      <c r="D18" s="29"/>
      <c r="E18" s="29"/>
      <c r="F18" s="29"/>
      <c r="G18" s="29"/>
      <c r="H18" s="30"/>
      <c r="I18" s="30"/>
      <c r="J18" s="30"/>
      <c r="K18" s="30"/>
      <c r="L18" s="30"/>
      <c r="M18" s="30"/>
      <c r="N18" s="30"/>
      <c r="O18" s="30"/>
      <c r="P18" s="30"/>
      <c r="Q18" s="30"/>
      <c r="R18" s="31"/>
      <c r="S18" s="32" t="s">
        <v>33</v>
      </c>
      <c r="T18" s="32" t="s">
        <v>70</v>
      </c>
      <c r="U18" s="18" t="s">
        <v>71</v>
      </c>
    </row>
    <row r="19" spans="2:22" ht="26.25" customHeight="1" thickBot="1" x14ac:dyDescent="0.25">
      <c r="B19" s="33"/>
      <c r="C19" s="34"/>
      <c r="D19" s="34"/>
      <c r="E19" s="34"/>
      <c r="F19" s="34"/>
      <c r="G19" s="34"/>
      <c r="H19" s="35"/>
      <c r="I19" s="35"/>
      <c r="J19" s="35"/>
      <c r="K19" s="35"/>
      <c r="L19" s="35"/>
      <c r="M19" s="35"/>
      <c r="N19" s="35"/>
      <c r="O19" s="35"/>
      <c r="P19" s="35"/>
      <c r="Q19" s="35"/>
      <c r="R19" s="35"/>
      <c r="S19" s="36" t="s">
        <v>72</v>
      </c>
      <c r="T19" s="37" t="s">
        <v>72</v>
      </c>
      <c r="U19" s="37" t="s">
        <v>73</v>
      </c>
    </row>
    <row r="20" spans="2:22" ht="13.5" customHeight="1" thickBot="1" x14ac:dyDescent="0.25">
      <c r="B20" s="86" t="s">
        <v>74</v>
      </c>
      <c r="C20" s="87"/>
      <c r="D20" s="87"/>
      <c r="E20" s="38"/>
      <c r="F20" s="38"/>
      <c r="G20" s="38"/>
      <c r="H20" s="39"/>
      <c r="I20" s="39"/>
      <c r="J20" s="39"/>
      <c r="K20" s="39"/>
      <c r="L20" s="39"/>
      <c r="M20" s="39"/>
      <c r="N20" s="39"/>
      <c r="O20" s="39"/>
      <c r="P20" s="40"/>
      <c r="Q20" s="40"/>
      <c r="R20" s="40"/>
      <c r="S20" s="93">
        <v>2374.8372549999999</v>
      </c>
      <c r="T20" s="93">
        <v>2115.2991248999997</v>
      </c>
      <c r="U20" s="94">
        <f>+IF(ISERR(T20/S20*100),"N/A",ROUND(T20/S20*100,1))</f>
        <v>89.1</v>
      </c>
    </row>
    <row r="21" spans="2:22" ht="13.5" customHeight="1" thickBot="1" x14ac:dyDescent="0.25">
      <c r="B21" s="88" t="s">
        <v>75</v>
      </c>
      <c r="C21" s="89"/>
      <c r="D21" s="89"/>
      <c r="E21" s="41"/>
      <c r="F21" s="41"/>
      <c r="G21" s="41"/>
      <c r="H21" s="42"/>
      <c r="I21" s="42"/>
      <c r="J21" s="42"/>
      <c r="K21" s="42"/>
      <c r="L21" s="42"/>
      <c r="M21" s="42"/>
      <c r="N21" s="42"/>
      <c r="O21" s="42"/>
      <c r="P21" s="43"/>
      <c r="Q21" s="43"/>
      <c r="R21" s="43"/>
      <c r="S21" s="93">
        <v>2133.3238815199998</v>
      </c>
      <c r="T21" s="93">
        <v>2115.2991248999997</v>
      </c>
      <c r="U21" s="94">
        <f>+IF(ISERR(T21/S21*100),"N/A",ROUND(T21/S21*100,1))</f>
        <v>99.2</v>
      </c>
    </row>
    <row r="22" spans="2:22" ht="14.85" customHeight="1" thickTop="1" thickBot="1" x14ac:dyDescent="0.25">
      <c r="B22" s="4" t="s">
        <v>76</v>
      </c>
      <c r="C22" s="5"/>
      <c r="D22" s="5"/>
      <c r="E22" s="5"/>
      <c r="F22" s="5"/>
      <c r="G22" s="5"/>
      <c r="H22" s="6"/>
      <c r="I22" s="6"/>
      <c r="J22" s="6"/>
      <c r="K22" s="6"/>
      <c r="L22" s="6"/>
      <c r="M22" s="6"/>
      <c r="N22" s="6"/>
      <c r="O22" s="6"/>
      <c r="P22" s="6"/>
      <c r="Q22" s="6"/>
      <c r="R22" s="6"/>
      <c r="S22" s="6"/>
      <c r="T22" s="6"/>
      <c r="U22" s="7"/>
    </row>
    <row r="23" spans="2:22" ht="44.25" customHeight="1" thickTop="1" x14ac:dyDescent="0.2">
      <c r="B23" s="90" t="s">
        <v>77</v>
      </c>
      <c r="C23" s="91"/>
      <c r="D23" s="91"/>
      <c r="E23" s="91"/>
      <c r="F23" s="91"/>
      <c r="G23" s="91"/>
      <c r="H23" s="91"/>
      <c r="I23" s="91"/>
      <c r="J23" s="91"/>
      <c r="K23" s="91"/>
      <c r="L23" s="91"/>
      <c r="M23" s="91"/>
      <c r="N23" s="91"/>
      <c r="O23" s="91"/>
      <c r="P23" s="91"/>
      <c r="Q23" s="91"/>
      <c r="R23" s="91"/>
      <c r="S23" s="91"/>
      <c r="T23" s="91"/>
      <c r="U23" s="92"/>
    </row>
    <row r="24" spans="2:22" ht="143.44999999999999" customHeight="1" x14ac:dyDescent="0.2">
      <c r="B24" s="80" t="s">
        <v>107</v>
      </c>
      <c r="C24" s="81"/>
      <c r="D24" s="81"/>
      <c r="E24" s="81"/>
      <c r="F24" s="81"/>
      <c r="G24" s="81"/>
      <c r="H24" s="81"/>
      <c r="I24" s="81"/>
      <c r="J24" s="81"/>
      <c r="K24" s="81"/>
      <c r="L24" s="81"/>
      <c r="M24" s="81"/>
      <c r="N24" s="81"/>
      <c r="O24" s="81"/>
      <c r="P24" s="81"/>
      <c r="Q24" s="81"/>
      <c r="R24" s="81"/>
      <c r="S24" s="81"/>
      <c r="T24" s="81"/>
      <c r="U24" s="82"/>
    </row>
    <row r="25" spans="2:22" ht="138.75" customHeight="1" x14ac:dyDescent="0.2">
      <c r="B25" s="80" t="s">
        <v>108</v>
      </c>
      <c r="C25" s="81"/>
      <c r="D25" s="81"/>
      <c r="E25" s="81"/>
      <c r="F25" s="81"/>
      <c r="G25" s="81"/>
      <c r="H25" s="81"/>
      <c r="I25" s="81"/>
      <c r="J25" s="81"/>
      <c r="K25" s="81"/>
      <c r="L25" s="81"/>
      <c r="M25" s="81"/>
      <c r="N25" s="81"/>
      <c r="O25" s="81"/>
      <c r="P25" s="81"/>
      <c r="Q25" s="81"/>
      <c r="R25" s="81"/>
      <c r="S25" s="81"/>
      <c r="T25" s="81"/>
      <c r="U25" s="82"/>
    </row>
    <row r="26" spans="2:22" ht="162.75" customHeight="1" x14ac:dyDescent="0.2">
      <c r="B26" s="80" t="s">
        <v>109</v>
      </c>
      <c r="C26" s="81"/>
      <c r="D26" s="81"/>
      <c r="E26" s="81"/>
      <c r="F26" s="81"/>
      <c r="G26" s="81"/>
      <c r="H26" s="81"/>
      <c r="I26" s="81"/>
      <c r="J26" s="81"/>
      <c r="K26" s="81"/>
      <c r="L26" s="81"/>
      <c r="M26" s="81"/>
      <c r="N26" s="81"/>
      <c r="O26" s="81"/>
      <c r="P26" s="81"/>
      <c r="Q26" s="81"/>
      <c r="R26" s="81"/>
      <c r="S26" s="81"/>
      <c r="T26" s="81"/>
      <c r="U26" s="82"/>
    </row>
    <row r="27" spans="2:22" ht="150.19999999999999" customHeight="1" x14ac:dyDescent="0.2">
      <c r="B27" s="80" t="s">
        <v>110</v>
      </c>
      <c r="C27" s="81"/>
      <c r="D27" s="81"/>
      <c r="E27" s="81"/>
      <c r="F27" s="81"/>
      <c r="G27" s="81"/>
      <c r="H27" s="81"/>
      <c r="I27" s="81"/>
      <c r="J27" s="81"/>
      <c r="K27" s="81"/>
      <c r="L27" s="81"/>
      <c r="M27" s="81"/>
      <c r="N27" s="81"/>
      <c r="O27" s="81"/>
      <c r="P27" s="81"/>
      <c r="Q27" s="81"/>
      <c r="R27" s="81"/>
      <c r="S27" s="81"/>
      <c r="T27" s="81"/>
      <c r="U27" s="82"/>
    </row>
    <row r="28" spans="2:22" ht="151.5" customHeight="1" x14ac:dyDescent="0.2">
      <c r="B28" s="80" t="s">
        <v>111</v>
      </c>
      <c r="C28" s="81"/>
      <c r="D28" s="81"/>
      <c r="E28" s="81"/>
      <c r="F28" s="81"/>
      <c r="G28" s="81"/>
      <c r="H28" s="81"/>
      <c r="I28" s="81"/>
      <c r="J28" s="81"/>
      <c r="K28" s="81"/>
      <c r="L28" s="81"/>
      <c r="M28" s="81"/>
      <c r="N28" s="81"/>
      <c r="O28" s="81"/>
      <c r="P28" s="81"/>
      <c r="Q28" s="81"/>
      <c r="R28" s="81"/>
      <c r="S28" s="81"/>
      <c r="T28" s="81"/>
      <c r="U28" s="82"/>
    </row>
    <row r="29" spans="2:22" ht="147.94999999999999" customHeight="1" thickBot="1" x14ac:dyDescent="0.25">
      <c r="B29" s="83" t="s">
        <v>112</v>
      </c>
      <c r="C29" s="84"/>
      <c r="D29" s="84"/>
      <c r="E29" s="84"/>
      <c r="F29" s="84"/>
      <c r="G29" s="84"/>
      <c r="H29" s="84"/>
      <c r="I29" s="84"/>
      <c r="J29" s="84"/>
      <c r="K29" s="84"/>
      <c r="L29" s="84"/>
      <c r="M29" s="84"/>
      <c r="N29" s="84"/>
      <c r="O29" s="84"/>
      <c r="P29" s="84"/>
      <c r="Q29" s="84"/>
      <c r="R29" s="84"/>
      <c r="S29" s="84"/>
      <c r="T29" s="84"/>
      <c r="U29" s="85"/>
    </row>
  </sheetData>
  <mergeCells count="48">
    <mergeCell ref="B29:U29"/>
    <mergeCell ref="C16:H16"/>
    <mergeCell ref="I16:K16"/>
    <mergeCell ref="L16:O16"/>
    <mergeCell ref="B20:D20"/>
    <mergeCell ref="B21:D21"/>
    <mergeCell ref="B23:U23"/>
    <mergeCell ref="B24:U24"/>
    <mergeCell ref="B25:U25"/>
    <mergeCell ref="B26:U26"/>
    <mergeCell ref="B27:U27"/>
    <mergeCell ref="B28:U28"/>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Portada</vt:lpstr>
      <vt:lpstr>17 E002</vt:lpstr>
      <vt:lpstr>17 E003</vt:lpstr>
      <vt:lpstr>'17 E002'!Área_de_impresión</vt:lpstr>
      <vt:lpstr>'17 E003'!Área_de_impresión</vt:lpstr>
      <vt:lpstr>Portada!Área_de_impresión</vt:lpstr>
      <vt:lpstr>'17 E002'!Títulos_a_imprimir</vt:lpstr>
      <vt:lpstr>'17 E003'!Títulos_a_imprimir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manuel_marrufo</cp:lastModifiedBy>
  <cp:lastPrinted>2009-03-26T01:46:20Z</cp:lastPrinted>
  <dcterms:created xsi:type="dcterms:W3CDTF">2009-03-25T01:44:41Z</dcterms:created>
  <dcterms:modified xsi:type="dcterms:W3CDTF">2014-03-28T02:15:04Z</dcterms:modified>
</cp:coreProperties>
</file>