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calcMode="manual"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<sst xmlns="http://schemas.openxmlformats.org/spreadsheetml/2006/main" count="316" uniqueCount="85">
  <si>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</si>
  <si>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</si>
  <si>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</si>
  <si>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</si>
  <si>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</si>
  <si>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</si>
  <si>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</si>
  <si>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</si>
  <si>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</si>
  <si>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</si>
  <si>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</si>
  <si>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</si>
  <si>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</si>
  <si>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</si>
  <si>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</si>
  <si>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</si>
  <si>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</si>
  <si>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</si>
  <si>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</si>
  <si>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</si>
  <si>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</si>
  <si>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</si>
  <si>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</si>
  <si>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</si>
  <si>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</si>
  <si>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</si>
  <si>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</si>
  <si>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</si>
  <si>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</si>
  <si>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</si>
  <si>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</si>
  <si>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</si>
  <si>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</si>
  <si>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</si>
  <si>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</si>
  <si>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</si>
  <si>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</si>
  <si>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</si>
  <si>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</si>
  <si>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</si>
  <si>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</si>
  <si>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</si>
  <si>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</si>
  <si>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</si>
  <si>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</si>
  <si>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</si>
  <si>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</si>
  <si>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</si>
  <si>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</si>
  <si>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</si>
  <si>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</si>
  <si>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</si>
  <si>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</si>
  <si>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</si>
  <si>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</si>
  <si>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</si>
  <si>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</si>
  <si>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</si>
  <si>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</si>
  <si>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</si>
  <si>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</si>
  <si>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</si>
  <si>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</si>
  <si>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</si>
  <si>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</si>
  <si>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</si>
  <si>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</si>
  <si>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</si>
  <si>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</si>
  <si>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</si>
  <si>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</si>
  <si>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</si>
  <si>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</si>
  <si>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</si>
  <si>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</si>
  <si>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</si>
  <si>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</si>
  <si>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</si>
  <si>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</si>
  <si>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</si>
  <si>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Auditoría Superior de la Federación</t>
  </si>
  <si>
    <t>C.P. GERARDO GANGOITI RUIZ</t>
  </si>
  <si>
    <t>DIRECTOR GENERAL DE RECURSOS FINANCIEROS</t>
  </si>
  <si>
    <t>DIRECTOR DE CONTABILIDAD Y FINANZAS</t>
  </si>
  <si>
    <t>L.C. SERGIO MAR ALMORA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</si>
</sst>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B1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168102694</v>
      </c>
      <c r="E18" s="48">
        <v>221480255</v>
      </c>
      <c r="G18" s="85" t="s">
        <v>12</v>
      </c>
      <c r="H18" s="85"/>
      <c r="I18" s="48">
        <v>167787572</v>
      </c>
      <c r="J18" s="48">
        <v>221479570</v>
      </c>
      <c r="K18" s="22"/>
    </row>
    <row r="19" spans="1:11" ht="12">
      <c r="A19" s="23"/>
      <c r="B19" s="85" t="s">
        <v>13</v>
      </c>
      <c r="C19" s="85"/>
      <c r="D19" s="48">
        <v>66991</v>
      </c>
      <c r="E19" s="48">
        <v>27088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5333859</v>
      </c>
      <c r="E22" s="48">
        <v>4481002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173503544</v>
      </c>
      <c r="E26" s="53">
        <f>SUM(E18:E24)</f>
        <v>225988345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167787572</v>
      </c>
      <c r="J27" s="53">
        <f>SUM(J18:J25)</f>
        <v>221479570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379090599</v>
      </c>
      <c r="E33" s="48">
        <v>181396214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245525991</v>
      </c>
      <c r="E34" s="48">
        <v>231859440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167787572</v>
      </c>
      <c r="J40" s="53">
        <f>J27+J38</f>
        <v>221479570</v>
      </c>
      <c r="K40" s="22"/>
    </row>
    <row r="41" spans="1:11" ht="13.5">
      <c r="A41" s="52"/>
      <c r="B41" s="84" t="s">
        <v>47</v>
      </c>
      <c r="C41" s="84"/>
      <c r="D41" s="53">
        <f>SUM(D31:D39)</f>
        <v>624616590</v>
      </c>
      <c r="E41" s="53">
        <f>SUM(E31:E39)</f>
        <v>413255654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798120134</v>
      </c>
      <c r="E43" s="53">
        <f>E26+E41</f>
        <v>639243999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0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0</v>
      </c>
      <c r="J46" s="48">
        <v>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630332562</v>
      </c>
      <c r="J50" s="53">
        <f>SUM(J52:J56)</f>
        <v>417764429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223332744</v>
      </c>
      <c r="J52" s="48">
        <v>86461004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417764429</v>
      </c>
      <c r="J53" s="48">
        <v>331303425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f>702317-11466928</f>
        <v>-10764611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630332562</v>
      </c>
      <c r="J63" s="53">
        <f>J44+J50+J58</f>
        <v>417764429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798120134</v>
      </c>
      <c r="J65" s="53">
        <f>J40+J63</f>
        <v>639243999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84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83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34.5">
      <c r="A3" s="104" t="s">
        <v>5</v>
      </c>
      <c r="B3" s="104"/>
      <c r="C3" s="104"/>
      <c r="D3" s="104"/>
      <c r="E3" s="13" t="str">
        <f>ESF!C7</f>
        <v>Auditoría Superior de la Federación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168102694</v>
      </c>
    </row>
    <row r="8" spans="1:5" ht="15">
      <c r="A8" s="100"/>
      <c r="B8" s="98"/>
      <c r="C8" s="96" t="s">
        <v>13</v>
      </c>
      <c r="D8" s="96"/>
      <c r="E8" s="8">
        <f>ESF!D19</f>
        <v>66991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5333859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173503544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379090599</v>
      </c>
    </row>
    <row r="18" spans="1:5" ht="15">
      <c r="A18" s="100"/>
      <c r="B18" s="98"/>
      <c r="C18" s="96" t="s">
        <v>36</v>
      </c>
      <c r="D18" s="96"/>
      <c r="E18" s="8">
        <f>ESF!D34</f>
        <v>245525991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624616590</v>
      </c>
    </row>
    <row r="25" spans="1:5" ht="15.75" thickBot="1">
      <c r="A25" s="100"/>
      <c r="B25" s="2"/>
      <c r="C25" s="97" t="s">
        <v>49</v>
      </c>
      <c r="D25" s="97"/>
      <c r="E25" s="9">
        <f>ESF!D43</f>
        <v>798120134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167787572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167787572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167787572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0</v>
      </c>
    </row>
    <row r="44" spans="1:5" ht="15">
      <c r="A44" s="3"/>
      <c r="B44" s="98"/>
      <c r="C44" s="96" t="s">
        <v>51</v>
      </c>
      <c r="D44" s="96"/>
      <c r="E44" s="8">
        <f>ESF!I46</f>
        <v>0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630332562</v>
      </c>
    </row>
    <row r="48" spans="1:5" ht="15">
      <c r="A48" s="3"/>
      <c r="B48" s="98"/>
      <c r="C48" s="96" t="s">
        <v>55</v>
      </c>
      <c r="D48" s="96"/>
      <c r="E48" s="8">
        <f>ESF!I52</f>
        <v>223332744</v>
      </c>
    </row>
    <row r="49" spans="1:5" ht="15">
      <c r="A49" s="3"/>
      <c r="B49" s="98"/>
      <c r="C49" s="96" t="s">
        <v>56</v>
      </c>
      <c r="D49" s="96"/>
      <c r="E49" s="8">
        <f>ESF!I53</f>
        <v>417764429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-10764611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630332562</v>
      </c>
    </row>
    <row r="57" spans="1:5" ht="15.75" thickBot="1">
      <c r="A57" s="3"/>
      <c r="B57" s="2"/>
      <c r="C57" s="97" t="s">
        <v>64</v>
      </c>
      <c r="D57" s="97"/>
      <c r="E57" s="9">
        <f>ESF!I65</f>
        <v>798120134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221480255</v>
      </c>
    </row>
    <row r="60" spans="1:5" ht="15">
      <c r="A60" s="100"/>
      <c r="B60" s="98"/>
      <c r="C60" s="96" t="s">
        <v>13</v>
      </c>
      <c r="D60" s="96"/>
      <c r="E60" s="8">
        <f>ESF!E19</f>
        <v>27088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4481002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225988345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181396214</v>
      </c>
    </row>
    <row r="70" spans="1:5" ht="15">
      <c r="A70" s="100"/>
      <c r="B70" s="98"/>
      <c r="C70" s="96" t="s">
        <v>36</v>
      </c>
      <c r="D70" s="96"/>
      <c r="E70" s="8">
        <f>ESF!E34</f>
        <v>231859440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413255654</v>
      </c>
    </row>
    <row r="77" spans="1:5" ht="15.75" thickBot="1">
      <c r="A77" s="100"/>
      <c r="B77" s="2"/>
      <c r="C77" s="97" t="s">
        <v>49</v>
      </c>
      <c r="D77" s="97"/>
      <c r="E77" s="9">
        <f>ESF!E43</f>
        <v>639243999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221479570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221479570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221479570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0</v>
      </c>
    </row>
    <row r="96" spans="1:5" ht="15">
      <c r="A96" s="3"/>
      <c r="B96" s="98"/>
      <c r="C96" s="96" t="s">
        <v>51</v>
      </c>
      <c r="D96" s="96"/>
      <c r="E96" s="8">
        <f>ESF!J46</f>
        <v>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417764429</v>
      </c>
    </row>
    <row r="100" spans="1:5" ht="15">
      <c r="A100" s="3"/>
      <c r="B100" s="98"/>
      <c r="C100" s="96" t="s">
        <v>55</v>
      </c>
      <c r="D100" s="96"/>
      <c r="E100" s="8">
        <f>ESF!J52</f>
        <v>86461004</v>
      </c>
    </row>
    <row r="101" spans="1:5" ht="15">
      <c r="A101" s="3"/>
      <c r="B101" s="98"/>
      <c r="C101" s="96" t="s">
        <v>56</v>
      </c>
      <c r="D101" s="96"/>
      <c r="E101" s="8">
        <f>ESF!J53</f>
        <v>331303425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417764429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639243999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C.P. GERARDO GANGOITI RUIZ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 DE RECURSOS FINANCIEROS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L.C. SERGIO MAR ALMORA</v>
      </c>
    </row>
    <row r="113" spans="1:5" ht="15">
      <c r="A113" s="3"/>
      <c r="B113" s="2"/>
      <c r="C113" s="95"/>
      <c r="D113" s="5" t="s">
        <v>66</v>
      </c>
      <c r="E113" s="10" t="str">
        <f>ESF!G74</f>
        <v>DIRECTOR DE CONTABILIDAD Y FINANZAS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34.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2014-02-28T00:09:56Z</cp:lastPrinted>
  <dcterms:created xsi:type="dcterms:W3CDTF">2014-01-27T16:27:43Z</dcterms:created>
  <dcterms:modified xsi:type="dcterms:W3CDTF">2014-03-19T23:48:30Z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