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<sst xmlns="http://schemas.openxmlformats.org/spreadsheetml/2006/main" count="161" uniqueCount="41">
  <si>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</si>
  <si>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</si>
  <si>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</si>
  <si>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</si>
  <si>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</si>
  <si>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</si>
  <si>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</si>
  <si>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</si>
  <si>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</si>
  <si>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</si>
  <si>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</si>
  <si>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</si>
  <si>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</si>
  <si>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</si>
  <si>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</si>
  <si>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</si>
  <si>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</si>
  <si>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</si>
  <si>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</si>
  <si>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</si>
  <si>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</si>
  <si>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</si>
  <si>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</si>
  <si>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</si>
  <si>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</si>
  <si>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</si>
  <si>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</si>
  <si>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</si>
  <si>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</si>
  <si>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</si>
  <si>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</si>
  <si>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</si>
  <si>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</si>
  <si>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</si>
  <si>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</si>
  <si>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</si>
  <si>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03.2 Consejo de la Judicatura Federal</t>
  </si>
  <si>
    <t>C.P. Jorge Correa Plata</t>
  </si>
  <si>
    <t>Director de Contabilidad Foránea y Cuenta Pública</t>
  </si>
  <si>
    <t>Mtro. Rodrigo Cervantes Laing</t>
  </si>
  <si>
    <t>Dir. Gral. de Progr. y Presup.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</si>
</sst>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1" sqref="H1:I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2626104489</v>
      </c>
      <c r="E16" s="40">
        <f>SUM(E17:E19)</f>
        <v>0</v>
      </c>
      <c r="F16" s="40">
        <f>SUM(F17:F19)</f>
        <v>273687699</v>
      </c>
      <c r="G16" s="40">
        <f>SUM(G17:G19)</f>
        <v>0</v>
      </c>
      <c r="H16" s="40">
        <f>SUM(D16:G16)</f>
        <v>2899792188</v>
      </c>
      <c r="I16" s="34"/>
    </row>
    <row r="17" spans="1:9" ht="13.5">
      <c r="A17" s="30"/>
      <c r="B17" s="53" t="s">
        <v>14</v>
      </c>
      <c r="C17" s="53"/>
      <c r="D17" s="41">
        <v>2625519737</v>
      </c>
      <c r="E17" s="41">
        <v>0</v>
      </c>
      <c r="F17" s="41">
        <v>119521202</v>
      </c>
      <c r="G17" s="41">
        <v>0</v>
      </c>
      <c r="H17" s="39">
        <f aca="true" t="shared" si="0" ref="H17:H25">SUM(D17:G17)</f>
        <v>2745040939</v>
      </c>
      <c r="I17" s="34"/>
    </row>
    <row r="18" spans="1:9" ht="13.5">
      <c r="A18" s="30"/>
      <c r="B18" s="53" t="s">
        <v>15</v>
      </c>
      <c r="C18" s="53"/>
      <c r="D18" s="41">
        <v>584752</v>
      </c>
      <c r="E18" s="41">
        <v>0</v>
      </c>
      <c r="F18" s="41">
        <v>154166497</v>
      </c>
      <c r="G18" s="41">
        <v>0</v>
      </c>
      <c r="H18" s="39">
        <f t="shared" si="0"/>
        <v>154751249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17152056920</v>
      </c>
      <c r="E21" s="40">
        <f>SUM(E22:E25)</f>
        <v>2598812006</v>
      </c>
      <c r="F21" s="40">
        <f>SUM(F22:F25)</f>
        <v>-1683013407</v>
      </c>
      <c r="G21" s="40">
        <f>SUM(G22:G25)</f>
        <v>409519658</v>
      </c>
      <c r="H21" s="40">
        <f t="shared" si="0"/>
        <v>18477375177</v>
      </c>
      <c r="I21" s="34"/>
    </row>
    <row r="22" spans="1:9" ht="13.5">
      <c r="A22" s="30"/>
      <c r="B22" s="53" t="s">
        <v>18</v>
      </c>
      <c r="C22" s="53"/>
      <c r="D22" s="41">
        <v>2598812006</v>
      </c>
      <c r="E22" s="41">
        <v>0</v>
      </c>
      <c r="F22" s="41">
        <v>-1683013407</v>
      </c>
      <c r="G22" s="41">
        <v>0</v>
      </c>
      <c r="H22" s="39">
        <f t="shared" si="0"/>
        <v>915798599</v>
      </c>
      <c r="I22" s="34"/>
    </row>
    <row r="23" spans="1:9" ht="13.5">
      <c r="A23" s="30"/>
      <c r="B23" s="53" t="s">
        <v>19</v>
      </c>
      <c r="C23" s="53"/>
      <c r="D23" s="41">
        <v>14454553057</v>
      </c>
      <c r="E23" s="41">
        <v>2598812006</v>
      </c>
      <c r="F23" s="41">
        <v>0</v>
      </c>
      <c r="G23" s="41">
        <v>0</v>
      </c>
      <c r="H23" s="39">
        <f t="shared" si="0"/>
        <v>17053365063</v>
      </c>
      <c r="I23" s="34"/>
    </row>
    <row r="24" spans="1:9" ht="13.5">
      <c r="A24" s="30"/>
      <c r="B24" s="53" t="s">
        <v>20</v>
      </c>
      <c r="C24" s="53"/>
      <c r="D24" s="41">
        <v>98691857</v>
      </c>
      <c r="E24" s="41">
        <v>0</v>
      </c>
      <c r="F24" s="41">
        <v>0</v>
      </c>
      <c r="G24" s="41">
        <v>409519658</v>
      </c>
      <c r="H24" s="39">
        <f t="shared" si="0"/>
        <v>508211515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19778161409</v>
      </c>
      <c r="E27" s="42">
        <f>E14+E16+E21</f>
        <v>2598812006</v>
      </c>
      <c r="F27" s="42">
        <f>F14+F16+F21</f>
        <v>-1409325708</v>
      </c>
      <c r="G27" s="42">
        <f>G14+G16+G21</f>
        <v>409519658</v>
      </c>
      <c r="H27" s="42">
        <f>SUM(D27:G27)</f>
        <v>21377167365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0</v>
      </c>
      <c r="E29" s="40">
        <f>SUM(E30:E32)</f>
        <v>0</v>
      </c>
      <c r="F29" s="40">
        <f>SUM(F30:F32)</f>
        <v>446763691</v>
      </c>
      <c r="G29" s="40">
        <f>SUM(G30:G32)</f>
        <v>0</v>
      </c>
      <c r="H29" s="40">
        <f>SUM(D29:G29)</f>
        <v>446763691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104669637</v>
      </c>
      <c r="G30" s="41">
        <v>0</v>
      </c>
      <c r="H30" s="39">
        <f>SUM(D30:G30)</f>
        <v>104669637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342094054</v>
      </c>
      <c r="G31" s="41">
        <v>0</v>
      </c>
      <c r="H31" s="39">
        <f>SUM(D31:G31)</f>
        <v>342094054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915798600</v>
      </c>
      <c r="F34" s="40">
        <f>SUM(F35:F38)</f>
        <v>1097141415</v>
      </c>
      <c r="G34" s="40">
        <f>SUM(G35:G38)</f>
        <v>27673408</v>
      </c>
      <c r="H34" s="40">
        <f>SUM(D34:G34)</f>
        <v>2040613423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915798600</v>
      </c>
      <c r="F35" s="41">
        <v>1097141415</v>
      </c>
      <c r="G35" s="41">
        <v>0</v>
      </c>
      <c r="H35" s="39">
        <f>SUM(D35:G35)</f>
        <v>2012940015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27673408</v>
      </c>
      <c r="H37" s="39">
        <f>SUM(D37:G37)</f>
        <v>27673408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19778161409</v>
      </c>
      <c r="E40" s="44">
        <f>E27+E29+E34</f>
        <v>3514610606</v>
      </c>
      <c r="F40" s="44">
        <f>F27+F29+F34</f>
        <v>134579398</v>
      </c>
      <c r="G40" s="44">
        <f>G27+G29+G34</f>
        <v>437193066</v>
      </c>
      <c r="H40" s="44">
        <f>SUM(D40:G40)</f>
        <v>23864544479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45.75">
      <c r="B3" s="66" t="s">
        <v>5</v>
      </c>
      <c r="C3" s="66"/>
      <c r="D3" s="66"/>
      <c r="E3" s="5" t="str">
        <f>EVHP!C8</f>
        <v>03.2 Consejo de la Judicatura Federal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2626104489</v>
      </c>
    </row>
    <row r="8" spans="2:5" ht="15">
      <c r="B8" s="70"/>
      <c r="C8" s="69" t="s">
        <v>14</v>
      </c>
      <c r="D8" s="69"/>
      <c r="E8" s="3">
        <f>EVHP!D17</f>
        <v>2625519737</v>
      </c>
    </row>
    <row r="9" spans="2:5" ht="15">
      <c r="B9" s="70"/>
      <c r="C9" s="69" t="s">
        <v>15</v>
      </c>
      <c r="D9" s="69"/>
      <c r="E9" s="3">
        <f>EVHP!D18</f>
        <v>584752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17152056920</v>
      </c>
    </row>
    <row r="12" spans="2:5" ht="27" customHeight="1">
      <c r="B12" s="70"/>
      <c r="C12" s="69" t="s">
        <v>18</v>
      </c>
      <c r="D12" s="69"/>
      <c r="E12" s="3">
        <f>EVHP!D22</f>
        <v>2598812006</v>
      </c>
    </row>
    <row r="13" spans="2:5" ht="33" customHeight="1">
      <c r="B13" s="70"/>
      <c r="C13" s="69" t="s">
        <v>19</v>
      </c>
      <c r="D13" s="69"/>
      <c r="E13" s="3">
        <f>EVHP!D23</f>
        <v>14454553057</v>
      </c>
    </row>
    <row r="14" spans="2:5" ht="15">
      <c r="B14" s="70"/>
      <c r="C14" s="69" t="s">
        <v>20</v>
      </c>
      <c r="D14" s="69"/>
      <c r="E14" s="3">
        <f>EVHP!D24</f>
        <v>98691857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19778161409</v>
      </c>
    </row>
    <row r="17" spans="2:5" ht="34.5" customHeight="1">
      <c r="B17" s="70"/>
      <c r="C17" s="68" t="s">
        <v>23</v>
      </c>
      <c r="D17" s="68"/>
      <c r="E17" s="2">
        <f>EVHP!D29</f>
        <v>0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19778161409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2598812006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2598812006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2598812006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915798600</v>
      </c>
    </row>
    <row r="43" spans="2:5" ht="15">
      <c r="B43" s="74"/>
      <c r="C43" s="69" t="s">
        <v>18</v>
      </c>
      <c r="D43" s="69"/>
      <c r="E43" s="3">
        <f>EVHP!E35</f>
        <v>915798600</v>
      </c>
    </row>
    <row r="44" spans="2:5" ht="15">
      <c r="B44" s="74"/>
      <c r="C44" s="69" t="s">
        <v>19</v>
      </c>
      <c r="D44" s="69"/>
      <c r="E44" s="3">
        <f>EVHP!E36</f>
        <v>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3514610606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273687699</v>
      </c>
    </row>
    <row r="50" spans="2:5" ht="15">
      <c r="B50" s="74"/>
      <c r="C50" s="69" t="s">
        <v>14</v>
      </c>
      <c r="D50" s="69"/>
      <c r="E50" s="3">
        <f>EVHP!F17</f>
        <v>119521202</v>
      </c>
    </row>
    <row r="51" spans="2:5" ht="15">
      <c r="B51" s="74"/>
      <c r="C51" s="69" t="s">
        <v>15</v>
      </c>
      <c r="D51" s="69"/>
      <c r="E51" s="3">
        <f>EVHP!F18</f>
        <v>154166497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-1683013407</v>
      </c>
    </row>
    <row r="54" spans="2:5" ht="15">
      <c r="B54" s="74"/>
      <c r="C54" s="69" t="s">
        <v>18</v>
      </c>
      <c r="D54" s="69"/>
      <c r="E54" s="3">
        <f>EVHP!F22</f>
        <v>-1683013407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-1409325708</v>
      </c>
    </row>
    <row r="59" spans="2:5" ht="15">
      <c r="B59" s="74"/>
      <c r="C59" s="68" t="s">
        <v>23</v>
      </c>
      <c r="D59" s="68"/>
      <c r="E59" s="2">
        <f>SUM(E60:E62)</f>
        <v>446763691</v>
      </c>
    </row>
    <row r="60" spans="2:5" ht="15">
      <c r="B60" s="74"/>
      <c r="C60" s="69" t="s">
        <v>24</v>
      </c>
      <c r="D60" s="69"/>
      <c r="E60" s="3">
        <f>EVHP!F30</f>
        <v>104669637</v>
      </c>
    </row>
    <row r="61" spans="2:5" ht="15">
      <c r="B61" s="74"/>
      <c r="C61" s="69" t="s">
        <v>15</v>
      </c>
      <c r="D61" s="69"/>
      <c r="E61" s="3">
        <f>EVHP!F31</f>
        <v>342094054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1097141415</v>
      </c>
    </row>
    <row r="64" spans="2:5" ht="15">
      <c r="B64" s="74"/>
      <c r="C64" s="69" t="s">
        <v>18</v>
      </c>
      <c r="D64" s="69"/>
      <c r="E64" s="3">
        <f>EVHP!F35</f>
        <v>1097141415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134579398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409519658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409519658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409519658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27673408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27673408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437193066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2899792188</v>
      </c>
    </row>
    <row r="92" spans="2:5" ht="15">
      <c r="B92" s="70"/>
      <c r="C92" s="69" t="s">
        <v>14</v>
      </c>
      <c r="D92" s="69"/>
      <c r="E92" s="3">
        <f>EVHP!H17</f>
        <v>2745040939</v>
      </c>
    </row>
    <row r="93" spans="2:5" ht="15">
      <c r="B93" s="70"/>
      <c r="C93" s="69" t="s">
        <v>15</v>
      </c>
      <c r="D93" s="69"/>
      <c r="E93" s="3">
        <f>EVHP!H18</f>
        <v>154751249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18477375177</v>
      </c>
    </row>
    <row r="96" spans="2:5" ht="15">
      <c r="B96" s="70"/>
      <c r="C96" s="69" t="s">
        <v>18</v>
      </c>
      <c r="D96" s="69"/>
      <c r="E96" s="3">
        <f>EVHP!H22</f>
        <v>915798599</v>
      </c>
    </row>
    <row r="97" spans="2:5" ht="15">
      <c r="B97" s="70"/>
      <c r="C97" s="69" t="s">
        <v>19</v>
      </c>
      <c r="D97" s="69"/>
      <c r="E97" s="3">
        <f>EVHP!H23</f>
        <v>17053365063</v>
      </c>
    </row>
    <row r="98" spans="2:5" ht="15">
      <c r="B98" s="70"/>
      <c r="C98" s="69" t="s">
        <v>20</v>
      </c>
      <c r="D98" s="69"/>
      <c r="E98" s="3">
        <f>EVHP!H24</f>
        <v>508211515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19778161409</v>
      </c>
    </row>
    <row r="101" spans="2:5" ht="15">
      <c r="B101" s="70"/>
      <c r="C101" s="68" t="s">
        <v>23</v>
      </c>
      <c r="D101" s="68"/>
      <c r="E101" s="2">
        <f>SUM(E17:H17)</f>
        <v>0</v>
      </c>
    </row>
    <row r="102" spans="2:5" ht="15">
      <c r="B102" s="70"/>
      <c r="C102" s="69" t="s">
        <v>24</v>
      </c>
      <c r="D102" s="69"/>
      <c r="E102" s="3">
        <f>EVHP!H30</f>
        <v>104669637</v>
      </c>
    </row>
    <row r="103" spans="2:5" ht="15">
      <c r="B103" s="70"/>
      <c r="C103" s="69" t="s">
        <v>15</v>
      </c>
      <c r="D103" s="69"/>
      <c r="E103" s="3">
        <f>EVHP!H31</f>
        <v>342094054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2040613423</v>
      </c>
    </row>
    <row r="106" spans="2:5" ht="15">
      <c r="B106" s="70"/>
      <c r="C106" s="69" t="s">
        <v>18</v>
      </c>
      <c r="D106" s="69"/>
      <c r="E106" s="3">
        <f>EVHP!H35</f>
        <v>2012940015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27673408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19778161409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C.P. Jorge Correa Plata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teresita_quezada</cp:lastModifiedBy>
  <cp:lastPrinted>2014-02-17T22:36:02Z</cp:lastPrinted>
  <dcterms:created xsi:type="dcterms:W3CDTF">2014-01-27T17:49:52Z</dcterms:created>
  <dcterms:modified xsi:type="dcterms:W3CDTF">2014-03-20T00:58:46Z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