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235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<sst xmlns="http://schemas.openxmlformats.org/spreadsheetml/2006/main" count="194" uniqueCount="79">
  <si>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</si>
  <si>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</si>
  <si>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</si>
  <si>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</si>
  <si>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</si>
  <si>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</si>
  <si>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</si>
  <si>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</si>
  <si>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</si>
  <si>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</si>
  <si>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</si>
  <si>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</si>
  <si>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</si>
  <si>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</si>
  <si>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</si>
  <si>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</si>
  <si>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</si>
  <si>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</si>
  <si>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</si>
  <si>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</si>
  <si>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</si>
  <si>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</si>
  <si>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</si>
  <si>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</si>
  <si>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</si>
  <si>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</si>
  <si>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</si>
  <si>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</si>
  <si>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</si>
  <si>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</si>
  <si>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</si>
  <si>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</si>
  <si>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</si>
  <si>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</si>
  <si>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</si>
  <si>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</si>
  <si>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</si>
  <si>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</si>
  <si>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</si>
  <si>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</si>
  <si>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</si>
  <si>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</si>
  <si>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</si>
  <si>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</si>
  <si>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</si>
  <si>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</si>
  <si>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</si>
  <si>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</si>
  <si>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</si>
  <si>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</si>
  <si>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</si>
  <si>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</si>
  <si>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</si>
  <si>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</si>
  <si>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</si>
  <si>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</si>
  <si>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</si>
  <si>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</si>
  <si>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</si>
  <si>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</si>
  <si>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</si>
  <si>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</si>
  <si>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</si>
  <si>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</si>
  <si>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</si>
  <si>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</si>
  <si>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</si>
  <si>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</si>
  <si>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</si>
  <si>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</si>
  <si>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</si>
  <si>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</si>
  <si>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</si>
  <si>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</si>
  <si>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Estadística y Geografía</t>
  </si>
  <si>
    <t>DGA de Programación, Organización y Presupuesto</t>
  </si>
  <si>
    <t>Director de Contabilidad Institucional</t>
  </si>
  <si>
    <t>Luis M. Zapata Ferrer</t>
  </si>
  <si>
    <t>Nicolás Lopez García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</si>
</sst>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6" applyNumberFormat="1" applyFont="1" applyFill="1" applyBorder="1" applyAlignment="1">
      <alignment horizontal="center" vertical="center"/>
    </xf>
    <xf numFmtId="0" fontId="57" fillId="35" borderId="16" xfId="51" applyFont="1" applyFill="1" applyBorder="1" applyAlignment="1">
      <alignment horizontal="center" vertical="center"/>
      <protection/>
    </xf>
    <xf numFmtId="0" fontId="57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3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7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5" zoomScaleNormal="85" zoomScalePageLayoutView="0" workbookViewId="0" topLeftCell="A1">
      <selection activeCell="I49" sqref="I49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5879521000</v>
      </c>
      <c r="J12" s="44">
        <f>SUM(J13:J15)</f>
        <v>5107770305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4650673819</v>
      </c>
      <c r="J13" s="48">
        <v>4027515191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157027171</v>
      </c>
      <c r="J14" s="48">
        <v>142062606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1071820010</v>
      </c>
      <c r="J15" s="48">
        <v>938192508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6559370</v>
      </c>
      <c r="J17" s="44">
        <f>SUM(J18:J26)</f>
        <v>27997301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5711659</v>
      </c>
      <c r="J21" s="48">
        <v>9114308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5263915298</v>
      </c>
      <c r="E22" s="44">
        <f>SUM(E23:E24)</f>
        <v>4817202677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50">
        <v>5263915298</v>
      </c>
      <c r="E24" s="50">
        <v>4817202677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975779127</v>
      </c>
      <c r="E26" s="44">
        <f>SUM(E27:E31)</f>
        <v>727366915</v>
      </c>
      <c r="F26" s="45"/>
      <c r="G26" s="73" t="s">
        <v>41</v>
      </c>
      <c r="H26" s="73"/>
      <c r="I26" s="48">
        <v>847711</v>
      </c>
      <c r="J26" s="48">
        <v>18882993</v>
      </c>
      <c r="K26" s="46"/>
    </row>
    <row r="27" spans="1:11" ht="13.5">
      <c r="A27" s="47"/>
      <c r="B27" s="73" t="s">
        <v>21</v>
      </c>
      <c r="C27" s="73"/>
      <c r="D27" s="50">
        <v>907788627</v>
      </c>
      <c r="E27" s="50">
        <v>411195765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50">
        <v>42226986</v>
      </c>
      <c r="E28" s="50">
        <v>27936580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50">
        <v>0</v>
      </c>
      <c r="E29" s="50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50">
        <v>0</v>
      </c>
      <c r="E30" s="50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50">
        <v>25763514</v>
      </c>
      <c r="E31" s="50">
        <v>288234570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6239694425</v>
      </c>
      <c r="E33" s="54">
        <f>E12+E22+E26</f>
        <v>5544569592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383978587</v>
      </c>
      <c r="J40" s="56">
        <f>SUM(J41:J46)</f>
        <v>282014075.24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50988531</v>
      </c>
      <c r="J43" s="48">
        <v>32994644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332990056</v>
      </c>
      <c r="J46" s="48">
        <v>249019431.24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6270058957</v>
      </c>
      <c r="J51" s="58">
        <f>J12+J17+J28+J33+J40+J48</f>
        <v>5417781681.24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-30364532</v>
      </c>
      <c r="J53" s="58">
        <f>E33-J51</f>
        <v>126787910.76000023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78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75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Nacional de Estadística y Geografía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5263915298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5263915298</v>
      </c>
    </row>
    <row r="18" spans="1:5" ht="24" customHeight="1">
      <c r="A18" s="88"/>
      <c r="B18" s="90"/>
      <c r="C18" s="93" t="s">
        <v>20</v>
      </c>
      <c r="D18" s="93"/>
      <c r="E18" s="4">
        <f>'EA'!D26</f>
        <v>975779127</v>
      </c>
    </row>
    <row r="19" spans="1:5" ht="24" customHeight="1">
      <c r="A19" s="88"/>
      <c r="B19" s="90"/>
      <c r="C19" s="92" t="s">
        <v>21</v>
      </c>
      <c r="D19" s="92"/>
      <c r="E19" s="6">
        <f>'EA'!D27</f>
        <v>907788627</v>
      </c>
    </row>
    <row r="20" spans="1:5" ht="24" customHeight="1">
      <c r="A20" s="88"/>
      <c r="B20" s="90"/>
      <c r="C20" s="92" t="s">
        <v>22</v>
      </c>
      <c r="D20" s="92"/>
      <c r="E20" s="6">
        <f>'EA'!D28</f>
        <v>42226986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25763514</v>
      </c>
    </row>
    <row r="24" spans="1:5" ht="24" customHeight="1">
      <c r="A24" s="88"/>
      <c r="B24" s="7"/>
      <c r="C24" s="94" t="s">
        <v>26</v>
      </c>
      <c r="D24" s="94"/>
      <c r="E24" s="4">
        <f>'EA'!D33</f>
        <v>6239694425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5879521000</v>
      </c>
    </row>
    <row r="26" spans="1:5" ht="24" customHeight="1">
      <c r="A26" s="88"/>
      <c r="B26" s="91"/>
      <c r="C26" s="92" t="s">
        <v>29</v>
      </c>
      <c r="D26" s="92"/>
      <c r="E26" s="5">
        <f>'EA'!I13</f>
        <v>4650673819</v>
      </c>
    </row>
    <row r="27" spans="1:5" ht="24" customHeight="1">
      <c r="A27" s="88"/>
      <c r="B27" s="91"/>
      <c r="C27" s="92" t="s">
        <v>30</v>
      </c>
      <c r="D27" s="92"/>
      <c r="E27" s="5">
        <f>'EA'!I14</f>
        <v>157027171</v>
      </c>
    </row>
    <row r="28" spans="1:5" ht="24" customHeight="1">
      <c r="A28" s="88"/>
      <c r="B28" s="91"/>
      <c r="C28" s="92" t="s">
        <v>31</v>
      </c>
      <c r="D28" s="92"/>
      <c r="E28" s="5">
        <f>'EA'!I15</f>
        <v>1071820010</v>
      </c>
    </row>
    <row r="29" spans="1:5" ht="24" customHeight="1">
      <c r="A29" s="88"/>
      <c r="B29" s="91"/>
      <c r="C29" s="93" t="s">
        <v>32</v>
      </c>
      <c r="D29" s="93"/>
      <c r="E29" s="4">
        <f>'EA'!I17</f>
        <v>6559370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5711659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847711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383978587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50988531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332990056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6270058957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-30364532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4817202677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4817202677</v>
      </c>
    </row>
    <row r="72" spans="1:5" ht="24" customHeight="1">
      <c r="A72" s="88"/>
      <c r="B72" s="90"/>
      <c r="C72" s="93" t="s">
        <v>20</v>
      </c>
      <c r="D72" s="93"/>
      <c r="E72" s="4">
        <f>'EA'!E26</f>
        <v>727366915</v>
      </c>
    </row>
    <row r="73" spans="1:5" ht="24" customHeight="1">
      <c r="A73" s="88"/>
      <c r="B73" s="90"/>
      <c r="C73" s="92" t="s">
        <v>21</v>
      </c>
      <c r="D73" s="92"/>
      <c r="E73" s="6">
        <f>'EA'!E27</f>
        <v>411195765</v>
      </c>
    </row>
    <row r="74" spans="1:5" ht="24" customHeight="1">
      <c r="A74" s="88"/>
      <c r="B74" s="90"/>
      <c r="C74" s="92" t="s">
        <v>22</v>
      </c>
      <c r="D74" s="92"/>
      <c r="E74" s="6">
        <f>'EA'!E28</f>
        <v>27936580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288234570</v>
      </c>
    </row>
    <row r="78" spans="1:5" ht="24" customHeight="1">
      <c r="A78" s="88"/>
      <c r="B78" s="7"/>
      <c r="C78" s="94" t="s">
        <v>26</v>
      </c>
      <c r="D78" s="94"/>
      <c r="E78" s="4">
        <f>'EA'!E33</f>
        <v>5544569592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5107770305</v>
      </c>
    </row>
    <row r="80" spans="1:5" ht="24" customHeight="1">
      <c r="A80" s="88"/>
      <c r="B80" s="91"/>
      <c r="C80" s="92" t="s">
        <v>29</v>
      </c>
      <c r="D80" s="92"/>
      <c r="E80" s="5">
        <f>'EA'!J13</f>
        <v>4027515191</v>
      </c>
    </row>
    <row r="81" spans="1:5" ht="24" customHeight="1">
      <c r="A81" s="88"/>
      <c r="B81" s="91"/>
      <c r="C81" s="92" t="s">
        <v>30</v>
      </c>
      <c r="D81" s="92"/>
      <c r="E81" s="5">
        <f>'EA'!J14</f>
        <v>142062606</v>
      </c>
    </row>
    <row r="82" spans="1:5" ht="24" customHeight="1">
      <c r="A82" s="88"/>
      <c r="B82" s="91"/>
      <c r="C82" s="92" t="s">
        <v>31</v>
      </c>
      <c r="D82" s="92"/>
      <c r="E82" s="5">
        <f>'EA'!J15</f>
        <v>938192508</v>
      </c>
    </row>
    <row r="83" spans="1:5" ht="24" customHeight="1">
      <c r="A83" s="88"/>
      <c r="B83" s="91"/>
      <c r="C83" s="93" t="s">
        <v>32</v>
      </c>
      <c r="D83" s="93"/>
      <c r="E83" s="4">
        <f>'EA'!J17</f>
        <v>27997301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9114308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18882993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282014075.24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32994644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249019431.24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5417781681.24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126787910.76000023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Nicolás Lopez García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Contabilidad Institucional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Luis M. Zapata Ferrer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DGA de Programación, Organización y Presupuesto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2014-03-06T18:20:27Z</cp:lastPrinted>
  <dcterms:created xsi:type="dcterms:W3CDTF">2014-01-27T17:39:58Z</dcterms:created>
  <dcterms:modified xsi:type="dcterms:W3CDTF">2014-03-20T16:50:15Z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