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3"/>
  </bookViews>
  <sheets>
    <sheet name="Hoja1" sheetId="1" r:id="rId1"/>
    <sheet name="Hoja2" sheetId="2" r:id="rId2"/>
    <sheet name="Hoja3" sheetId="3" r:id="rId3"/>
    <sheet name="OAU.EAI" sheetId="4" r:id="rId4"/>
  </sheets>
  <externalReferences>
    <externalReference r:id="rId7"/>
  </externalReferences>
  <definedNames>
    <definedName name="_Fill" localSheetId="3" hidden="1">#REF!</definedName>
    <definedName name="_Fill" hidden="1">#REF!</definedName>
    <definedName name="A_impresión_IM" localSheetId="3">#REF!</definedName>
    <definedName name="A_impresión_IM">#REF!</definedName>
    <definedName name="_xlnm.Print_Area" localSheetId="3">'OAU.EAI'!$A$1:$L$49</definedName>
    <definedName name="DIFERENCIAS">#N/A</definedName>
    <definedName name="FORM" localSheetId="3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<sst xmlns="http://schemas.openxmlformats.org/spreadsheetml/2006/main" count="74" uniqueCount="50">
  <si>
    <t>CUENTA DE LA HACIENDA PÚBLICA FEDERAL 2013</t>
  </si>
  <si>
    <t>ESTADO ANALÍTICO DE INGRESOS</t>
  </si>
  <si>
    <t>ÓRGANOS AUTÓNOMOS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</si>
  <si>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</si>
  <si>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</si>
  <si>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</si>
  <si>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</si>
  <si>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</si>
  <si>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</si>
  <si>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</si>
  <si>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</si>
  <si>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</si>
  <si>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</si>
  <si>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</si>
  <si>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</si>
  <si>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</si>
  <si>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</si>
  <si>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</si>
  <si>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</si>
  <si>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</si>
  <si>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</si>
  <si>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</si>
  <si>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</si>
  <si>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</si>
  <si>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</si>
  <si>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</si>
  <si>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</si>
  <si>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</si>
  <si>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</si>
  <si>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POR FUENTE DE FINANCIAMIENTO</t>
  </si>
  <si>
    <t>(1)</t>
  </si>
  <si>
    <t>(3= 1 + 2)</t>
  </si>
  <si>
    <t>(4)</t>
  </si>
  <si>
    <t>(5)</t>
  </si>
  <si>
    <t>(6= 5 / 3)</t>
  </si>
  <si>
    <t>(7= 5 - 1 )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</si>
  <si>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</si>
  <si>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</si>
  <si>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</si>
  <si>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</si>
  <si>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</si>
  <si>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</si>
  <si>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</si>
  <si>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</si>
  <si>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</si>
  <si>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</si>
  <si>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</si>
  <si>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</si>
  <si>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</si>
  <si>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Fuente: Elaborado en la Unidad de Contabilidad Gubernamental, con base en la información que se encuentra registrada en los sistemas globalizadores de la SHCP.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</si>
</sst>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sz val="21"/>
      <color indexed="8"/>
      <name val="Soberana Sans"/>
      <family val="3"/>
    </font>
    <font>
      <sz val="19"/>
      <color indexed="8"/>
      <name val="Calibri"/>
      <family val="2"/>
    </font>
    <font>
      <sz val="22"/>
      <color indexed="8"/>
      <name val="Soberana Sans"/>
      <family val="3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Soberana Sans"/>
      <family val="3"/>
    </font>
    <font>
      <b/>
      <sz val="22"/>
      <color indexed="8"/>
      <name val="Soberana Sans"/>
      <family val="3"/>
    </font>
    <font>
      <b/>
      <sz val="21"/>
      <color indexed="8"/>
      <name val="Soberana Sans"/>
      <family val="3"/>
    </font>
    <font>
      <b/>
      <sz val="9"/>
      <color indexed="8"/>
      <name val="Soberana Sans"/>
      <family val="3"/>
    </font>
    <font>
      <sz val="21"/>
      <name val="Soberana Sans"/>
      <family val="3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5" fontId="17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0" borderId="0" xfId="60" applyFont="1">
      <alignment/>
      <protection/>
    </xf>
    <xf numFmtId="0" fontId="3" fillId="0" borderId="0" xfId="60" applyFont="1" applyAlignment="1">
      <alignment horizontal="centerContinuous"/>
      <protection/>
    </xf>
    <xf numFmtId="0" fontId="0" fillId="0" borderId="0" xfId="60" applyBorder="1">
      <alignment/>
      <protection/>
    </xf>
    <xf numFmtId="0" fontId="49" fillId="0" borderId="0" xfId="60" applyFont="1">
      <alignment/>
      <protection/>
    </xf>
    <xf numFmtId="0" fontId="0" fillId="0" borderId="0" xfId="60">
      <alignment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/>
      <protection/>
    </xf>
    <xf numFmtId="0" fontId="0" fillId="0" borderId="0" xfId="60" applyBorder="1" applyAlignment="1">
      <alignment/>
      <protection/>
    </xf>
    <xf numFmtId="0" fontId="49" fillId="0" borderId="0" xfId="60" applyFont="1" applyAlignment="1">
      <alignment/>
      <protection/>
    </xf>
    <xf numFmtId="0" fontId="0" fillId="0" borderId="0" xfId="60" applyAlignment="1">
      <alignment/>
      <protection/>
    </xf>
    <xf numFmtId="0" fontId="5" fillId="0" borderId="10" xfId="60" applyFont="1" applyBorder="1">
      <alignment/>
      <protection/>
    </xf>
    <xf numFmtId="0" fontId="5" fillId="0" borderId="11" xfId="60" applyFont="1" applyBorder="1">
      <alignment/>
      <protection/>
    </xf>
    <xf numFmtId="0" fontId="6" fillId="0" borderId="12" xfId="60" applyFont="1" applyBorder="1" applyAlignment="1">
      <alignment horizontal="center"/>
      <protection/>
    </xf>
    <xf numFmtId="9" fontId="6" fillId="0" borderId="12" xfId="60" applyNumberFormat="1" applyFont="1" applyBorder="1" applyAlignment="1">
      <alignment horizontal="center"/>
      <protection/>
    </xf>
    <xf numFmtId="0" fontId="7" fillId="0" borderId="0" xfId="60" applyFont="1" applyBorder="1">
      <alignment/>
      <protection/>
    </xf>
    <xf numFmtId="0" fontId="5" fillId="0" borderId="1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wrapText="1"/>
      <protection/>
    </xf>
    <xf numFmtId="164" fontId="6" fillId="0" borderId="15" xfId="49" applyNumberFormat="1" applyFont="1" applyBorder="1" applyAlignment="1">
      <alignment horizontal="center"/>
    </xf>
    <xf numFmtId="10" fontId="6" fillId="0" borderId="15" xfId="49" applyNumberFormat="1" applyFont="1" applyBorder="1" applyAlignment="1">
      <alignment horizontal="center"/>
    </xf>
    <xf numFmtId="0" fontId="9" fillId="0" borderId="0" xfId="60" applyFont="1" applyBorder="1">
      <alignment/>
      <protection/>
    </xf>
    <xf numFmtId="164" fontId="10" fillId="0" borderId="0" xfId="60" applyNumberFormat="1" applyFont="1">
      <alignment/>
      <protection/>
    </xf>
    <xf numFmtId="0" fontId="11" fillId="0" borderId="0" xfId="60" applyFont="1">
      <alignment/>
      <protection/>
    </xf>
    <xf numFmtId="0" fontId="5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wrapText="1"/>
      <protection/>
    </xf>
    <xf numFmtId="164" fontId="6" fillId="0" borderId="18" xfId="49" applyNumberFormat="1" applyFont="1" applyBorder="1" applyAlignment="1">
      <alignment horizontal="center"/>
    </xf>
    <xf numFmtId="10" fontId="6" fillId="0" borderId="18" xfId="49" applyNumberFormat="1" applyFont="1" applyBorder="1" applyAlignment="1">
      <alignment horizontal="center"/>
    </xf>
    <xf numFmtId="0" fontId="12" fillId="0" borderId="19" xfId="60" applyFont="1" applyBorder="1" applyAlignment="1">
      <alignment horizontal="centerContinuous"/>
      <protection/>
    </xf>
    <xf numFmtId="0" fontId="13" fillId="0" borderId="20" xfId="60" applyFont="1" applyBorder="1" applyAlignment="1">
      <alignment horizontal="center" wrapText="1"/>
      <protection/>
    </xf>
    <xf numFmtId="164" fontId="14" fillId="0" borderId="21" xfId="60" applyNumberFormat="1" applyFont="1" applyBorder="1" applyAlignment="1">
      <alignment horizontal="center"/>
      <protection/>
    </xf>
    <xf numFmtId="10" fontId="14" fillId="0" borderId="21" xfId="49" applyNumberFormat="1" applyFont="1" applyBorder="1" applyAlignment="1">
      <alignment horizontal="center"/>
    </xf>
    <xf numFmtId="0" fontId="15" fillId="0" borderId="22" xfId="60" applyFont="1" applyBorder="1" applyAlignment="1">
      <alignment horizontal="centerContinuous"/>
      <protection/>
    </xf>
    <xf numFmtId="164" fontId="15" fillId="0" borderId="22" xfId="60" applyNumberFormat="1" applyFont="1" applyBorder="1" applyAlignment="1">
      <alignment horizontal="center"/>
      <protection/>
    </xf>
    <xf numFmtId="164" fontId="15" fillId="0" borderId="23" xfId="60" applyNumberFormat="1" applyFont="1" applyBorder="1" applyAlignment="1">
      <alignment horizontal="center"/>
      <protection/>
    </xf>
    <xf numFmtId="37" fontId="4" fillId="33" borderId="16" xfId="60" applyNumberFormat="1" applyFont="1" applyFill="1" applyBorder="1" applyAlignment="1">
      <alignment horizontal="center" vertical="center"/>
      <protection/>
    </xf>
    <xf numFmtId="37" fontId="4" fillId="33" borderId="17" xfId="60" applyNumberFormat="1" applyFont="1" applyFill="1" applyBorder="1" applyAlignment="1">
      <alignment horizontal="center" vertical="center"/>
      <protection/>
    </xf>
    <xf numFmtId="37" fontId="4" fillId="33" borderId="18" xfId="60" applyNumberFormat="1" applyFont="1" applyFill="1" applyBorder="1" applyAlignment="1">
      <alignment horizontal="center" vertical="center"/>
      <protection/>
    </xf>
    <xf numFmtId="0" fontId="8" fillId="0" borderId="13" xfId="60" applyFont="1" applyBorder="1">
      <alignment/>
      <protection/>
    </xf>
    <xf numFmtId="0" fontId="8" fillId="0" borderId="14" xfId="60" applyFont="1" applyBorder="1">
      <alignment/>
      <protection/>
    </xf>
    <xf numFmtId="0" fontId="6" fillId="0" borderId="15" xfId="60" applyFont="1" applyBorder="1" applyAlignment="1">
      <alignment horizontal="center"/>
      <protection/>
    </xf>
    <xf numFmtId="9" fontId="6" fillId="0" borderId="15" xfId="60" applyNumberFormat="1" applyFont="1" applyBorder="1" applyAlignment="1">
      <alignment horizontal="center"/>
      <protection/>
    </xf>
    <xf numFmtId="0" fontId="8" fillId="0" borderId="13" xfId="60" applyFont="1" applyBorder="1" applyAlignment="1">
      <alignment horizontal="center" vertical="center"/>
      <protection/>
    </xf>
    <xf numFmtId="0" fontId="13" fillId="0" borderId="14" xfId="60" applyFont="1" applyBorder="1" applyAlignment="1">
      <alignment horizontal="center" wrapText="1"/>
      <protection/>
    </xf>
    <xf numFmtId="9" fontId="6" fillId="0" borderId="15" xfId="49" applyNumberFormat="1" applyFont="1" applyBorder="1" applyAlignment="1">
      <alignment horizontal="center"/>
    </xf>
    <xf numFmtId="0" fontId="15" fillId="0" borderId="0" xfId="60" applyFont="1">
      <alignment/>
      <protection/>
    </xf>
    <xf numFmtId="0" fontId="0" fillId="0" borderId="0" xfId="60" applyFont="1">
      <alignment/>
      <protection/>
    </xf>
    <xf numFmtId="0" fontId="13" fillId="0" borderId="14" xfId="60" applyFont="1" applyBorder="1" applyAlignment="1">
      <alignment horizontal="left" wrapText="1" indent="2"/>
      <protection/>
    </xf>
    <xf numFmtId="164" fontId="6" fillId="0" borderId="13" xfId="49" applyNumberFormat="1" applyFont="1" applyBorder="1" applyAlignment="1">
      <alignment horizontal="center"/>
    </xf>
    <xf numFmtId="0" fontId="6" fillId="0" borderId="14" xfId="60" applyFont="1" applyBorder="1" applyAlignment="1">
      <alignment wrapText="1"/>
      <protection/>
    </xf>
    <xf numFmtId="10" fontId="16" fillId="0" borderId="15" xfId="49" applyNumberFormat="1" applyFont="1" applyBorder="1" applyAlignment="1">
      <alignment horizontal="center"/>
    </xf>
    <xf numFmtId="164" fontId="14" fillId="0" borderId="21" xfId="49" applyNumberFormat="1" applyFont="1" applyBorder="1" applyAlignment="1">
      <alignment horizontal="center"/>
    </xf>
    <xf numFmtId="0" fontId="8" fillId="0" borderId="0" xfId="60" applyFont="1">
      <alignment/>
      <protection/>
    </xf>
    <xf numFmtId="0" fontId="0" fillId="0" borderId="0" xfId="60" applyAlignment="1">
      <alignment horizontal="center"/>
      <protection/>
    </xf>
    <xf numFmtId="0" fontId="0" fillId="0" borderId="0" xfId="60" applyAlignment="1">
      <alignment horizontal="left"/>
      <protection/>
    </xf>
    <xf numFmtId="37" fontId="4" fillId="34" borderId="10" xfId="60" applyNumberFormat="1" applyFont="1" applyFill="1" applyBorder="1" applyAlignment="1">
      <alignment horizontal="center"/>
      <protection/>
    </xf>
    <xf numFmtId="37" fontId="4" fillId="34" borderId="11" xfId="60" applyNumberFormat="1" applyFont="1" applyFill="1" applyBorder="1" applyAlignment="1">
      <alignment horizontal="center"/>
      <protection/>
    </xf>
    <xf numFmtId="37" fontId="4" fillId="34" borderId="12" xfId="60" applyNumberFormat="1" applyFont="1" applyFill="1" applyBorder="1" applyAlignment="1">
      <alignment horizontal="center"/>
      <protection/>
    </xf>
    <xf numFmtId="37" fontId="4" fillId="34" borderId="13" xfId="60" applyNumberFormat="1" applyFont="1" applyFill="1" applyBorder="1" applyAlignment="1">
      <alignment horizontal="center" vertical="center"/>
      <protection/>
    </xf>
    <xf numFmtId="37" fontId="4" fillId="34" borderId="14" xfId="60" applyNumberFormat="1" applyFont="1" applyFill="1" applyBorder="1" applyAlignment="1">
      <alignment horizontal="center" vertical="center"/>
      <protection/>
    </xf>
    <xf numFmtId="37" fontId="4" fillId="34" borderId="15" xfId="60" applyNumberFormat="1" applyFont="1" applyFill="1" applyBorder="1" applyAlignment="1">
      <alignment horizontal="center" vertical="center"/>
      <protection/>
    </xf>
    <xf numFmtId="37" fontId="4" fillId="34" borderId="10" xfId="60" applyNumberFormat="1" applyFont="1" applyFill="1" applyBorder="1" applyAlignment="1">
      <alignment horizontal="centerContinuous" vertical="center"/>
      <protection/>
    </xf>
    <xf numFmtId="37" fontId="4" fillId="34" borderId="11" xfId="60" applyNumberFormat="1" applyFont="1" applyFill="1" applyBorder="1" applyAlignment="1">
      <alignment horizontal="centerContinuous"/>
      <protection/>
    </xf>
    <xf numFmtId="37" fontId="4" fillId="34" borderId="16" xfId="60" applyNumberFormat="1" applyFont="1" applyFill="1" applyBorder="1" applyAlignment="1">
      <alignment horizontal="centerContinuous" vertical="center"/>
      <protection/>
    </xf>
    <xf numFmtId="37" fontId="4" fillId="34" borderId="17" xfId="60" applyNumberFormat="1" applyFont="1" applyFill="1" applyBorder="1" applyAlignment="1">
      <alignment horizontal="centerContinuous" vertical="center"/>
      <protection/>
    </xf>
    <xf numFmtId="37" fontId="4" fillId="34" borderId="18" xfId="60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AU.02.01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AU.EAI"/>
      <sheetName val="IFE"/>
      <sheetName val="TJF"/>
      <sheetName val="CNDH"/>
      <sheetName val="INEGI"/>
      <sheetName val="CFC"/>
      <sheetName val="INEE"/>
      <sheetName val="IFT"/>
    </sheetNames>
    <sheetDataSet>
      <sheetData sheetId="1"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6">
          <cell r="F16">
            <v>0</v>
          </cell>
          <cell r="G16">
            <v>55993208.31</v>
          </cell>
          <cell r="I16">
            <v>55993208.31</v>
          </cell>
          <cell r="J16">
            <v>55993208.31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9">
          <cell r="F19">
            <v>0</v>
          </cell>
          <cell r="G19">
            <v>68852987.96</v>
          </cell>
          <cell r="I19">
            <v>68852987.96</v>
          </cell>
          <cell r="J19">
            <v>68852987.96</v>
          </cell>
        </row>
        <row r="20">
          <cell r="F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F23">
            <v>11019848180</v>
          </cell>
          <cell r="G23">
            <v>0</v>
          </cell>
          <cell r="I23">
            <v>10804307639.18</v>
          </cell>
          <cell r="J23">
            <v>10804307639.18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F44">
            <v>0</v>
          </cell>
          <cell r="G44">
            <v>55993208.31</v>
          </cell>
          <cell r="H44">
            <v>55993208.31</v>
          </cell>
          <cell r="I44">
            <v>55993208.31</v>
          </cell>
          <cell r="J44">
            <v>55993208.31</v>
          </cell>
          <cell r="L44">
            <v>55993208.31</v>
          </cell>
        </row>
        <row r="45">
          <cell r="F45">
            <v>0</v>
          </cell>
          <cell r="G45">
            <v>68852987.96</v>
          </cell>
          <cell r="H45">
            <v>68852987.96</v>
          </cell>
          <cell r="I45">
            <v>68852987.96</v>
          </cell>
          <cell r="J45">
            <v>68852987.96</v>
          </cell>
          <cell r="L45">
            <v>68852987.96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</row>
        <row r="47">
          <cell r="F47">
            <v>0</v>
          </cell>
          <cell r="G47">
            <v>124846196.27</v>
          </cell>
          <cell r="H47">
            <v>124846196.27</v>
          </cell>
          <cell r="I47">
            <v>124846196.27</v>
          </cell>
          <cell r="J47">
            <v>124846196.27</v>
          </cell>
        </row>
      </sheetData>
      <sheetData sheetId="2"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6">
          <cell r="F16">
            <v>0</v>
          </cell>
          <cell r="G16">
            <v>12252760.04</v>
          </cell>
          <cell r="I16">
            <v>12252760.04</v>
          </cell>
          <cell r="J16">
            <v>12252760.04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9">
          <cell r="F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F23">
            <v>2138183730</v>
          </cell>
          <cell r="G23">
            <v>0</v>
          </cell>
          <cell r="I23">
            <v>2137591811</v>
          </cell>
          <cell r="J23">
            <v>2138183730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F44">
            <v>0</v>
          </cell>
          <cell r="G44">
            <v>12252760.04</v>
          </cell>
          <cell r="H44">
            <v>12252760.04</v>
          </cell>
          <cell r="I44">
            <v>12252760.04</v>
          </cell>
          <cell r="J44">
            <v>12252760.04</v>
          </cell>
          <cell r="L44">
            <v>12252760.04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</row>
        <row r="47">
          <cell r="F47">
            <v>0</v>
          </cell>
          <cell r="G47">
            <v>12252760.04</v>
          </cell>
          <cell r="H47">
            <v>12252760.04</v>
          </cell>
          <cell r="I47">
            <v>12252760.04</v>
          </cell>
          <cell r="J47">
            <v>12252760.04</v>
          </cell>
        </row>
      </sheetData>
      <sheetData sheetId="3"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I16">
            <v>11010184.8</v>
          </cell>
          <cell r="J16">
            <v>11010184.8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9">
          <cell r="F19">
            <v>0</v>
          </cell>
          <cell r="G19">
            <v>0</v>
          </cell>
          <cell r="I19">
            <v>268608.73</v>
          </cell>
          <cell r="J19">
            <v>268608.73</v>
          </cell>
        </row>
        <row r="20">
          <cell r="F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F23">
            <v>1375127220</v>
          </cell>
          <cell r="G23">
            <v>0</v>
          </cell>
          <cell r="I23">
            <v>1375127220</v>
          </cell>
          <cell r="J23">
            <v>1375127220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11010184.8</v>
          </cell>
          <cell r="I44">
            <v>11010184.8</v>
          </cell>
          <cell r="J44">
            <v>11010184.8</v>
          </cell>
          <cell r="L44">
            <v>11010184.8</v>
          </cell>
        </row>
        <row r="45">
          <cell r="F45">
            <v>0</v>
          </cell>
          <cell r="G45">
            <v>0</v>
          </cell>
          <cell r="H45">
            <v>268608.73</v>
          </cell>
          <cell r="I45">
            <v>268608.73</v>
          </cell>
          <cell r="J45">
            <v>268608.73</v>
          </cell>
          <cell r="L45">
            <v>268608.73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</row>
        <row r="47">
          <cell r="F47">
            <v>0</v>
          </cell>
          <cell r="G47">
            <v>0</v>
          </cell>
          <cell r="H47">
            <v>11278793.53</v>
          </cell>
          <cell r="I47">
            <v>11278793.53</v>
          </cell>
          <cell r="J47">
            <v>11278793.53</v>
          </cell>
        </row>
      </sheetData>
      <sheetData sheetId="4"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6">
          <cell r="F16">
            <v>0</v>
          </cell>
          <cell r="G16">
            <v>38799920</v>
          </cell>
          <cell r="I16">
            <v>38799920</v>
          </cell>
          <cell r="J16">
            <v>40305835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9">
          <cell r="F19">
            <v>0</v>
          </cell>
          <cell r="G19">
            <v>701397921</v>
          </cell>
          <cell r="I19">
            <v>701397921</v>
          </cell>
          <cell r="J19">
            <v>732297551</v>
          </cell>
        </row>
        <row r="20">
          <cell r="F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167590785</v>
          </cell>
          <cell r="I21">
            <v>167590785</v>
          </cell>
          <cell r="J21">
            <v>174092034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F23">
            <v>5429182914</v>
          </cell>
          <cell r="G23">
            <v>-165267616</v>
          </cell>
          <cell r="I23">
            <v>5263915298</v>
          </cell>
          <cell r="J23">
            <v>5263915298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F44">
            <v>0</v>
          </cell>
          <cell r="G44">
            <v>38799920</v>
          </cell>
          <cell r="H44">
            <v>38799920</v>
          </cell>
          <cell r="I44">
            <v>38799920</v>
          </cell>
          <cell r="J44">
            <v>40305835</v>
          </cell>
          <cell r="L44">
            <v>40305835</v>
          </cell>
        </row>
        <row r="45">
          <cell r="F45">
            <v>0</v>
          </cell>
          <cell r="G45">
            <v>701397921</v>
          </cell>
          <cell r="H45">
            <v>701397921</v>
          </cell>
          <cell r="I45">
            <v>701397921</v>
          </cell>
          <cell r="J45">
            <v>732297551</v>
          </cell>
          <cell r="L45">
            <v>732297551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</row>
        <row r="47">
          <cell r="F47">
            <v>0</v>
          </cell>
          <cell r="G47">
            <v>740197841</v>
          </cell>
          <cell r="H47">
            <v>740197841</v>
          </cell>
          <cell r="I47">
            <v>740197841</v>
          </cell>
          <cell r="J47">
            <v>772603386</v>
          </cell>
        </row>
      </sheetData>
      <sheetData sheetId="5"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9">
          <cell r="F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F23">
            <v>88436615.84</v>
          </cell>
          <cell r="G23">
            <v>-8562083.3</v>
          </cell>
          <cell r="I23">
            <v>79874532.54</v>
          </cell>
          <cell r="J23">
            <v>79874532.54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</sheetData>
      <sheetData sheetId="6"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9">
          <cell r="F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F23">
            <v>112040857.6</v>
          </cell>
          <cell r="G23">
            <v>-36076873.29</v>
          </cell>
          <cell r="I23">
            <v>75963984.32</v>
          </cell>
          <cell r="J23">
            <v>75963984.32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</sheetData>
      <sheetData sheetId="7"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9">
          <cell r="F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F23">
            <v>273626122.81</v>
          </cell>
          <cell r="G23">
            <v>-60000000</v>
          </cell>
          <cell r="I23">
            <v>202382579.4</v>
          </cell>
          <cell r="J23">
            <v>127076826.2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N61"/>
  <sheetViews>
    <sheetView showGridLines="0" showZeros="0" tabSelected="1" zoomScale="40" zoomScaleNormal="40" zoomScalePageLayoutView="0" workbookViewId="0" topLeftCell="A1">
      <selection activeCell="H33" sqref="H33"/>
    </sheetView>
  </sheetViews>
  <sheetFormatPr defaultColWidth="11.421875" defaultRowHeight="15"/>
  <cols>
    <col min="1" max="1" width="0.2890625" style="5" customWidth="1"/>
    <col min="2" max="3" width="3.00390625" style="5" customWidth="1"/>
    <col min="4" max="4" width="3.57421875" style="5" customWidth="1"/>
    <col min="5" max="5" width="148.57421875" style="5" customWidth="1"/>
    <col min="6" max="12" width="55.140625" style="52" customWidth="1"/>
    <col min="13" max="13" width="7.57421875" style="3" customWidth="1"/>
    <col min="14" max="14" width="50.8515625" style="4" customWidth="1"/>
    <col min="15" max="15" width="18.00390625" style="5" customWidth="1"/>
    <col min="16" max="16384" width="11.421875" style="5" customWidth="1"/>
  </cols>
  <sheetData>
    <row r="2" spans="3:12" ht="30.75">
      <c r="C2" s="1"/>
      <c r="D2" s="2" t="s">
        <v>0</v>
      </c>
      <c r="E2" s="2"/>
      <c r="F2" s="2"/>
      <c r="G2" s="2"/>
      <c r="H2" s="2"/>
      <c r="I2" s="2"/>
      <c r="J2" s="2"/>
      <c r="K2" s="2"/>
      <c r="L2" s="2"/>
    </row>
    <row r="3" spans="3:12" ht="30.75">
      <c r="C3" s="1"/>
      <c r="D3" s="2" t="s">
        <v>1</v>
      </c>
      <c r="E3" s="2"/>
      <c r="F3" s="2"/>
      <c r="G3" s="2"/>
      <c r="H3" s="2"/>
      <c r="I3" s="2"/>
      <c r="J3" s="2"/>
      <c r="K3" s="2"/>
      <c r="L3" s="2"/>
    </row>
    <row r="4" spans="3:12" ht="30.75">
      <c r="C4" s="1"/>
      <c r="D4" s="2" t="s">
        <v>2</v>
      </c>
      <c r="E4" s="2"/>
      <c r="F4" s="2"/>
      <c r="G4" s="2"/>
      <c r="H4" s="2"/>
      <c r="I4" s="2"/>
      <c r="J4" s="2"/>
      <c r="K4" s="2"/>
      <c r="L4" s="2"/>
    </row>
    <row r="5" spans="3:12" ht="30.75">
      <c r="C5" s="1"/>
      <c r="D5" s="2" t="s">
        <v>3</v>
      </c>
      <c r="E5" s="2"/>
      <c r="F5" s="2"/>
      <c r="G5" s="2"/>
      <c r="H5" s="2"/>
      <c r="I5" s="2"/>
      <c r="J5" s="2"/>
      <c r="K5" s="2"/>
      <c r="L5" s="2"/>
    </row>
    <row r="6" spans="3:12" ht="21" customHeight="1">
      <c r="C6" s="1"/>
      <c r="D6" s="1"/>
      <c r="E6" s="1"/>
      <c r="F6" s="6"/>
      <c r="G6" s="6"/>
      <c r="H6" s="6"/>
      <c r="I6" s="6"/>
      <c r="J6" s="6"/>
      <c r="K6" s="6"/>
      <c r="L6" s="6"/>
    </row>
    <row r="7" spans="3:14" s="10" customFormat="1" ht="55.5" customHeight="1">
      <c r="C7" s="7"/>
      <c r="D7" s="54"/>
      <c r="E7" s="55"/>
      <c r="F7" s="56" t="s">
        <v>4</v>
      </c>
      <c r="G7" s="56" t="s">
        <v>5</v>
      </c>
      <c r="H7" s="56" t="s">
        <v>4</v>
      </c>
      <c r="I7" s="56" t="s">
        <v>4</v>
      </c>
      <c r="J7" s="56" t="s">
        <v>4</v>
      </c>
      <c r="K7" s="56" t="s">
        <v>6</v>
      </c>
      <c r="L7" s="56" t="s">
        <v>7</v>
      </c>
      <c r="M7" s="8"/>
      <c r="N7" s="9"/>
    </row>
    <row r="8" spans="3:12" ht="38.25" customHeight="1">
      <c r="C8" s="1"/>
      <c r="D8" s="57"/>
      <c r="E8" s="58" t="s">
        <v>8</v>
      </c>
      <c r="F8" s="59" t="s">
        <v>9</v>
      </c>
      <c r="G8" s="59" t="s">
        <v>10</v>
      </c>
      <c r="H8" s="59" t="s">
        <v>11</v>
      </c>
      <c r="I8" s="59" t="s">
        <v>12</v>
      </c>
      <c r="J8" s="59" t="s">
        <v>13</v>
      </c>
      <c r="K8" s="59" t="s">
        <v>14</v>
      </c>
      <c r="L8" s="59" t="s">
        <v>15</v>
      </c>
    </row>
    <row r="9" spans="3:13" ht="33.75" customHeight="1">
      <c r="C9" s="1"/>
      <c r="D9" s="11"/>
      <c r="E9" s="12"/>
      <c r="F9" s="13"/>
      <c r="G9" s="13"/>
      <c r="H9" s="13"/>
      <c r="I9" s="13"/>
      <c r="J9" s="13"/>
      <c r="K9" s="14"/>
      <c r="L9" s="13"/>
      <c r="M9" s="15"/>
    </row>
    <row r="10" spans="3:13" ht="33.75" customHeight="1">
      <c r="C10" s="1"/>
      <c r="D10" s="16"/>
      <c r="E10" s="17" t="s">
        <v>16</v>
      </c>
      <c r="F10" s="18">
        <f>'[1]IFE'!F11+'[1]TJF'!F11+'[1]CNDH'!F11+'[1]INEGI'!F11+'[1]CFC'!F11+'[1]INEE'!F11+'[1]IFT'!F11</f>
        <v>0</v>
      </c>
      <c r="G10" s="18">
        <f>'[1]IFE'!G11+'[1]TJF'!G11+'[1]CNDH'!G11+'[1]INEGI'!G11+'[1]CFC'!G11+'[1]INEE'!G11+'[1]IFT'!G11</f>
        <v>0</v>
      </c>
      <c r="H10" s="18">
        <f>F10+G10</f>
        <v>0</v>
      </c>
      <c r="I10" s="18">
        <f>'[1]IFE'!I11+'[1]TJF'!I11+'[1]CNDH'!I11+'[1]INEGI'!I11+'[1]CFC'!I11+'[1]INEE'!I11+'[1]IFT'!I11</f>
        <v>0</v>
      </c>
      <c r="J10" s="18">
        <f>'[1]IFE'!J11+'[1]TJF'!J11+'[1]CNDH'!J11+'[1]INEGI'!J11+'[1]CFC'!J11+'[1]INEE'!J11+'[1]IFT'!J11</f>
        <v>0</v>
      </c>
      <c r="K10" s="19"/>
      <c r="L10" s="18">
        <f>J10-F10</f>
        <v>0</v>
      </c>
      <c r="M10" s="20"/>
    </row>
    <row r="11" spans="3:13" ht="33.75" customHeight="1">
      <c r="C11" s="1"/>
      <c r="D11" s="16"/>
      <c r="E11" s="17" t="s">
        <v>17</v>
      </c>
      <c r="F11" s="18">
        <f>'[1]IFE'!F12+'[1]TJF'!F12+'[1]CNDH'!F12+'[1]INEGI'!F12+'[1]CFC'!F12+'[1]INEE'!F12+'[1]IFT'!F12</f>
        <v>0</v>
      </c>
      <c r="G11" s="18">
        <f>'[1]IFE'!G12+'[1]TJF'!G12+'[1]CNDH'!G12+'[1]INEGI'!G12+'[1]CFC'!G12+'[1]INEE'!G12+'[1]IFT'!G12</f>
        <v>0</v>
      </c>
      <c r="H11" s="18">
        <f aca="true" t="shared" si="0" ref="H11:H23">F11+G11</f>
        <v>0</v>
      </c>
      <c r="I11" s="18">
        <f>'[1]IFE'!I12+'[1]TJF'!I12+'[1]CNDH'!I12+'[1]INEGI'!I12+'[1]CFC'!I12+'[1]INEE'!I12+'[1]IFT'!I12</f>
        <v>0</v>
      </c>
      <c r="J11" s="18">
        <f>'[1]IFE'!J12+'[1]TJF'!J12+'[1]CNDH'!J12+'[1]INEGI'!J12+'[1]CFC'!J12+'[1]INEE'!J12+'[1]IFT'!J12</f>
        <v>0</v>
      </c>
      <c r="K11" s="19"/>
      <c r="L11" s="18">
        <f aca="true" t="shared" si="1" ref="L11:L23">J11-F11</f>
        <v>0</v>
      </c>
      <c r="M11" s="20"/>
    </row>
    <row r="12" spans="3:13" ht="33.75" customHeight="1">
      <c r="C12" s="1"/>
      <c r="D12" s="16"/>
      <c r="E12" s="17" t="s">
        <v>18</v>
      </c>
      <c r="F12" s="18">
        <f>'[1]IFE'!F13+'[1]TJF'!F13+'[1]CNDH'!F13+'[1]INEGI'!F13+'[1]CFC'!F13+'[1]INEE'!F13+'[1]IFT'!F13</f>
        <v>0</v>
      </c>
      <c r="G12" s="18">
        <f>'[1]IFE'!G13+'[1]TJF'!G13+'[1]CNDH'!G13+'[1]INEGI'!G13+'[1]CFC'!G13+'[1]INEE'!G13+'[1]IFT'!G13</f>
        <v>0</v>
      </c>
      <c r="H12" s="18">
        <f t="shared" si="0"/>
        <v>0</v>
      </c>
      <c r="I12" s="18">
        <f>'[1]IFE'!I13+'[1]TJF'!I13+'[1]CNDH'!I13+'[1]INEGI'!I13+'[1]CFC'!I13+'[1]INEE'!I13+'[1]IFT'!I13</f>
        <v>0</v>
      </c>
      <c r="J12" s="18">
        <f>'[1]IFE'!J13+'[1]TJF'!J13+'[1]CNDH'!J13+'[1]INEGI'!J13+'[1]CFC'!J13+'[1]INEE'!J13+'[1]IFT'!J13</f>
        <v>0</v>
      </c>
      <c r="K12" s="19"/>
      <c r="L12" s="18">
        <f t="shared" si="1"/>
        <v>0</v>
      </c>
      <c r="M12" s="20"/>
    </row>
    <row r="13" spans="3:13" ht="33.75" customHeight="1">
      <c r="C13" s="1"/>
      <c r="D13" s="16"/>
      <c r="E13" s="17" t="s">
        <v>19</v>
      </c>
      <c r="F13" s="18">
        <f>'[1]IFE'!F14+'[1]TJF'!F14+'[1]CNDH'!F14+'[1]INEGI'!F14+'[1]CFC'!F14+'[1]INEE'!F14+'[1]IFT'!F14</f>
        <v>0</v>
      </c>
      <c r="G13" s="18">
        <f>'[1]IFE'!G14+'[1]TJF'!G14+'[1]CNDH'!G14+'[1]INEGI'!G14+'[1]CFC'!G14+'[1]INEE'!G14+'[1]IFT'!G14</f>
        <v>0</v>
      </c>
      <c r="H13" s="18">
        <f t="shared" si="0"/>
        <v>0</v>
      </c>
      <c r="I13" s="18">
        <f>'[1]IFE'!I14+'[1]TJF'!I14+'[1]CNDH'!I14+'[1]INEGI'!I14+'[1]CFC'!I14+'[1]INEE'!I14+'[1]IFT'!I14</f>
        <v>0</v>
      </c>
      <c r="J13" s="18">
        <f>'[1]IFE'!J14+'[1]TJF'!J14+'[1]CNDH'!J14+'[1]INEGI'!J14+'[1]CFC'!J14+'[1]INEE'!J14+'[1]IFT'!J14</f>
        <v>0</v>
      </c>
      <c r="K13" s="19"/>
      <c r="L13" s="18">
        <f t="shared" si="1"/>
        <v>0</v>
      </c>
      <c r="M13" s="20"/>
    </row>
    <row r="14" spans="3:13" ht="33.75" customHeight="1">
      <c r="C14" s="1"/>
      <c r="D14" s="16"/>
      <c r="E14" s="17" t="s">
        <v>20</v>
      </c>
      <c r="F14" s="18">
        <f>F15+F16</f>
        <v>0</v>
      </c>
      <c r="G14" s="18">
        <f>G15+G16</f>
        <v>107045888.35</v>
      </c>
      <c r="H14" s="18">
        <f t="shared" si="0"/>
        <v>107045888.35</v>
      </c>
      <c r="I14" s="18">
        <f>I15+I16</f>
        <v>118056073.14999999</v>
      </c>
      <c r="J14" s="18">
        <f>J15+J16</f>
        <v>119561988.14999999</v>
      </c>
      <c r="K14" s="19">
        <f aca="true" t="shared" si="2" ref="K14:K22">J14/H14</f>
        <v>1.1169227514753022</v>
      </c>
      <c r="L14" s="18">
        <f t="shared" si="1"/>
        <v>119561988.14999999</v>
      </c>
      <c r="M14" s="20"/>
    </row>
    <row r="15" spans="3:13" ht="33.75" customHeight="1">
      <c r="C15" s="1"/>
      <c r="D15" s="16"/>
      <c r="E15" s="17" t="s">
        <v>21</v>
      </c>
      <c r="F15" s="18">
        <f>'[1]IFE'!F16+'[1]TJF'!F16+'[1]CNDH'!F16+'[1]INEGI'!F16+'[1]CFC'!F16+'[1]INEE'!F16+'[1]IFT'!F16</f>
        <v>0</v>
      </c>
      <c r="G15" s="18">
        <f>'[1]IFE'!G16+'[1]TJF'!G16+'[1]CNDH'!G16+'[1]INEGI'!G16+'[1]CFC'!G16+'[1]INEE'!G16+'[1]IFT'!G16</f>
        <v>107045888.35</v>
      </c>
      <c r="H15" s="18">
        <f t="shared" si="0"/>
        <v>107045888.35</v>
      </c>
      <c r="I15" s="18">
        <f>'[1]IFE'!I16+'[1]TJF'!I16+'[1]CNDH'!I16+'[1]INEGI'!I16+'[1]CFC'!I16+'[1]INEE'!I16+'[1]IFT'!I16</f>
        <v>118056073.14999999</v>
      </c>
      <c r="J15" s="18">
        <f>'[1]IFE'!J16+'[1]TJF'!J16+'[1]CNDH'!J16+'[1]INEGI'!J16+'[1]CFC'!J16+'[1]INEE'!J16+'[1]IFT'!J16</f>
        <v>119561988.14999999</v>
      </c>
      <c r="K15" s="19">
        <f t="shared" si="2"/>
        <v>1.1169227514753022</v>
      </c>
      <c r="L15" s="18">
        <f t="shared" si="1"/>
        <v>119561988.14999999</v>
      </c>
      <c r="M15" s="20"/>
    </row>
    <row r="16" spans="3:13" ht="33.75" customHeight="1">
      <c r="C16" s="1"/>
      <c r="D16" s="16"/>
      <c r="E16" s="17" t="s">
        <v>22</v>
      </c>
      <c r="F16" s="18">
        <f>'[1]IFE'!F17+'[1]TJF'!F17+'[1]CNDH'!F17+'[1]INEGI'!F17+'[1]CFC'!F17+'[1]INEE'!F17+'[1]IFT'!F17</f>
        <v>0</v>
      </c>
      <c r="G16" s="18">
        <f>'[1]IFE'!G17+'[1]TJF'!G17+'[1]CNDH'!G17+'[1]INEGI'!G17+'[1]CFC'!G17+'[1]INEE'!G17+'[1]IFT'!G17</f>
        <v>0</v>
      </c>
      <c r="H16" s="18">
        <f t="shared" si="0"/>
        <v>0</v>
      </c>
      <c r="I16" s="18">
        <f>'[1]IFE'!I17+'[1]TJF'!I17+'[1]CNDH'!I17+'[1]INEGI'!I17+'[1]CFC'!I17+'[1]INEE'!I17+'[1]IFT'!I17</f>
        <v>0</v>
      </c>
      <c r="J16" s="18">
        <f>'[1]IFE'!J17+'[1]TJF'!J17+'[1]CNDH'!J17+'[1]INEGI'!J17+'[1]CFC'!J17+'[1]INEE'!J17+'[1]IFT'!J17</f>
        <v>0</v>
      </c>
      <c r="K16" s="19"/>
      <c r="L16" s="18">
        <f t="shared" si="1"/>
        <v>0</v>
      </c>
      <c r="M16" s="20"/>
    </row>
    <row r="17" spans="3:13" ht="33.75" customHeight="1">
      <c r="C17" s="1"/>
      <c r="D17" s="16"/>
      <c r="E17" s="17" t="s">
        <v>23</v>
      </c>
      <c r="F17" s="18">
        <f>F18+F19</f>
        <v>0</v>
      </c>
      <c r="G17" s="18">
        <f>G18+G19</f>
        <v>770250908.96</v>
      </c>
      <c r="H17" s="18">
        <f t="shared" si="0"/>
        <v>770250908.96</v>
      </c>
      <c r="I17" s="18">
        <f>I18+I19</f>
        <v>770519517.69</v>
      </c>
      <c r="J17" s="18">
        <f>J18+J19</f>
        <v>801419147.69</v>
      </c>
      <c r="K17" s="19">
        <f t="shared" si="2"/>
        <v>1.040465046347149</v>
      </c>
      <c r="L17" s="18">
        <f t="shared" si="1"/>
        <v>801419147.69</v>
      </c>
      <c r="M17" s="20"/>
    </row>
    <row r="18" spans="3:13" ht="33.75" customHeight="1">
      <c r="C18" s="1"/>
      <c r="D18" s="16"/>
      <c r="E18" s="17" t="s">
        <v>21</v>
      </c>
      <c r="F18" s="18">
        <f>'[1]IFE'!F19+'[1]TJF'!F19+'[1]CNDH'!F19+'[1]INEGI'!F19+'[1]CFC'!F19+'[1]INEE'!F19+'[1]IFT'!F19</f>
        <v>0</v>
      </c>
      <c r="G18" s="18">
        <f>'[1]IFE'!G19+'[1]TJF'!G19+'[1]CNDH'!G19+'[1]INEGI'!G19+'[1]CFC'!G19+'[1]INEE'!G19+'[1]IFT'!G19</f>
        <v>770250908.96</v>
      </c>
      <c r="H18" s="18">
        <f t="shared" si="0"/>
        <v>770250908.96</v>
      </c>
      <c r="I18" s="18">
        <f>'[1]IFE'!I19+'[1]TJF'!I19+'[1]CNDH'!I19+'[1]INEGI'!I19+'[1]CFC'!I19+'[1]INEE'!I19+'[1]IFT'!I19</f>
        <v>770519517.69</v>
      </c>
      <c r="J18" s="18">
        <f>'[1]IFE'!J19+'[1]TJF'!J19+'[1]CNDH'!J19+'[1]INEGI'!J19+'[1]CFC'!J19+'[1]INEE'!J19+'[1]IFT'!J19</f>
        <v>801419147.69</v>
      </c>
      <c r="K18" s="19">
        <f t="shared" si="2"/>
        <v>1.040465046347149</v>
      </c>
      <c r="L18" s="18">
        <f t="shared" si="1"/>
        <v>801419147.69</v>
      </c>
      <c r="M18" s="20"/>
    </row>
    <row r="19" spans="3:13" ht="33.75" customHeight="1">
      <c r="C19" s="1"/>
      <c r="D19" s="16"/>
      <c r="E19" s="17" t="s">
        <v>22</v>
      </c>
      <c r="F19" s="18">
        <f>'[1]IFE'!F20+'[1]TJF'!F20+'[1]CNDH'!F20+'[1]INEGI'!F20+'[1]CFC'!F20+'[1]INEE'!F20+'[1]IFT'!F20</f>
        <v>0</v>
      </c>
      <c r="G19" s="18">
        <f>'[1]IFE'!G20+'[1]TJF'!G20+'[1]CNDH'!G20+'[1]INEGI'!G20+'[1]CFC'!G20+'[1]INEE'!G20+'[1]IFT'!G20</f>
        <v>0</v>
      </c>
      <c r="H19" s="18">
        <f t="shared" si="0"/>
        <v>0</v>
      </c>
      <c r="I19" s="18">
        <f>'[1]IFE'!I20+'[1]TJF'!I20+'[1]CNDH'!I20+'[1]INEGI'!I20+'[1]CFC'!I20+'[1]INEE'!I20+'[1]IFT'!I20</f>
        <v>0</v>
      </c>
      <c r="J19" s="18">
        <f>'[1]IFE'!J20+'[1]TJF'!J20+'[1]CNDH'!J20+'[1]INEGI'!J20+'[1]CFC'!J20+'[1]INEE'!J20+'[1]IFT'!J20</f>
        <v>0</v>
      </c>
      <c r="K19" s="19"/>
      <c r="L19" s="18">
        <f t="shared" si="1"/>
        <v>0</v>
      </c>
      <c r="M19" s="20"/>
    </row>
    <row r="20" spans="3:13" ht="33.75" customHeight="1">
      <c r="C20" s="1"/>
      <c r="D20" s="16"/>
      <c r="E20" s="17" t="s">
        <v>24</v>
      </c>
      <c r="F20" s="18">
        <f>'[1]IFE'!F21+'[1]TJF'!F21+'[1]CNDH'!F21+'[1]INEGI'!F21+'[1]CFC'!F21+'[1]INEE'!F21+'[1]IFT'!F21</f>
        <v>0</v>
      </c>
      <c r="G20" s="18">
        <f>'[1]IFE'!G21+'[1]TJF'!G21+'[1]CNDH'!G21+'[1]INEGI'!G21+'[1]CFC'!G21+'[1]INEE'!G21+'[1]IFT'!G21</f>
        <v>167590785</v>
      </c>
      <c r="H20" s="18">
        <f t="shared" si="0"/>
        <v>167590785</v>
      </c>
      <c r="I20" s="18">
        <f>'[1]IFE'!I21+'[1]TJF'!I21+'[1]CNDH'!I21+'[1]INEGI'!I21+'[1]CFC'!I21+'[1]INEE'!I21+'[1]IFT'!I21</f>
        <v>167590785</v>
      </c>
      <c r="J20" s="18">
        <f>'[1]IFE'!J21+'[1]TJF'!J21+'[1]CNDH'!J21+'[1]INEGI'!J21+'[1]CFC'!J21+'[1]INEE'!J21+'[1]IFT'!J21</f>
        <v>174092034</v>
      </c>
      <c r="K20" s="19"/>
      <c r="L20" s="18">
        <f t="shared" si="1"/>
        <v>174092034</v>
      </c>
      <c r="M20" s="20"/>
    </row>
    <row r="21" spans="3:13" ht="33.75" customHeight="1">
      <c r="C21" s="1"/>
      <c r="D21" s="16"/>
      <c r="E21" s="17" t="s">
        <v>25</v>
      </c>
      <c r="F21" s="18">
        <f>'[1]IFE'!F22+'[1]TJF'!F22+'[1]CNDH'!F22+'[1]INEGI'!F22+'[1]CFC'!F22+'[1]INEE'!F22+'[1]IFT'!F22</f>
        <v>0</v>
      </c>
      <c r="G21" s="18">
        <f>'[1]IFE'!G22+'[1]TJF'!G22+'[1]CNDH'!G22+'[1]INEGI'!G22+'[1]CFC'!G22+'[1]INEE'!G22+'[1]IFT'!G22</f>
        <v>0</v>
      </c>
      <c r="H21" s="18">
        <f t="shared" si="0"/>
        <v>0</v>
      </c>
      <c r="I21" s="18">
        <f>'[1]IFE'!I22+'[1]TJF'!I22+'[1]CNDH'!I22+'[1]INEGI'!I22+'[1]CFC'!I22+'[1]INEE'!I22+'[1]IFT'!I22</f>
        <v>0</v>
      </c>
      <c r="J21" s="18">
        <f>'[1]IFE'!J22+'[1]TJF'!J22+'[1]CNDH'!J22+'[1]INEGI'!J22+'[1]CFC'!J22+'[1]INEE'!J22+'[1]IFT'!J22</f>
        <v>0</v>
      </c>
      <c r="K21" s="19"/>
      <c r="L21" s="18">
        <f t="shared" si="1"/>
        <v>0</v>
      </c>
      <c r="M21" s="20"/>
    </row>
    <row r="22" spans="3:14" s="22" customFormat="1" ht="33.75" customHeight="1">
      <c r="C22" s="1"/>
      <c r="D22" s="16"/>
      <c r="E22" s="17" t="s">
        <v>26</v>
      </c>
      <c r="F22" s="18">
        <f>'[1]IFE'!F23+'[1]TJF'!F23+'[1]CNDH'!F23+'[1]INEGI'!F23+'[1]CFC'!F23+'[1]INEE'!F23+'[1]IFT'!F23</f>
        <v>20436445640.25</v>
      </c>
      <c r="G22" s="18">
        <f>'[1]IFE'!G23+'[1]TJF'!G23+'[1]CNDH'!G23+'[1]INEGI'!G23+'[1]CFC'!G23+'[1]INEE'!G23+'[1]IFT'!G23</f>
        <v>-269906572.59000003</v>
      </c>
      <c r="H22" s="18">
        <f t="shared" si="0"/>
        <v>20166539067.66</v>
      </c>
      <c r="I22" s="18">
        <f>'[1]IFE'!I23+'[1]TJF'!I23+'[1]CNDH'!I23+'[1]INEGI'!I23+'[1]CFC'!I23+'[1]INEE'!I23+'[1]IFT'!I23</f>
        <v>19939163064.440002</v>
      </c>
      <c r="J22" s="18">
        <f>'[1]IFE'!J23+'[1]TJF'!J23+'[1]CNDH'!J23+'[1]INEGI'!J23+'[1]CFC'!J23+'[1]INEE'!J23+'[1]IFT'!J23</f>
        <v>19864449230.24</v>
      </c>
      <c r="K22" s="19">
        <f t="shared" si="2"/>
        <v>0.985020243860066</v>
      </c>
      <c r="L22" s="18">
        <f t="shared" si="1"/>
        <v>-571996410.0099983</v>
      </c>
      <c r="M22" s="20"/>
      <c r="N22" s="21"/>
    </row>
    <row r="23" spans="3:13" ht="33.75" customHeight="1">
      <c r="C23" s="1"/>
      <c r="D23" s="16"/>
      <c r="E23" s="17" t="s">
        <v>27</v>
      </c>
      <c r="F23" s="18">
        <f>'[1]IFE'!F24+'[1]TJF'!F24+'[1]CNDH'!F24+'[1]INEGI'!F24+'[1]CFC'!F24+'[1]INEE'!F24+'[1]IFT'!F24</f>
        <v>0</v>
      </c>
      <c r="G23" s="18">
        <f>'[1]IFE'!G24+'[1]TJF'!G24+'[1]CNDH'!G24+'[1]INEGI'!G24+'[1]CFC'!G24+'[1]INEE'!G24+'[1]IFT'!G24</f>
        <v>0</v>
      </c>
      <c r="H23" s="18">
        <f t="shared" si="0"/>
        <v>0</v>
      </c>
      <c r="I23" s="18">
        <f>'[1]IFE'!I24+'[1]TJF'!I24+'[1]CNDH'!I24+'[1]INEGI'!I24+'[1]CFC'!I24+'[1]INEE'!I24+'[1]IFT'!I24</f>
        <v>0</v>
      </c>
      <c r="J23" s="18">
        <f>'[1]IFE'!J24+'[1]TJF'!J24+'[1]CNDH'!J24+'[1]INEGI'!J24+'[1]CFC'!J24+'[1]INEE'!J24+'[1]IFT'!J24</f>
        <v>0</v>
      </c>
      <c r="K23" s="19"/>
      <c r="L23" s="18">
        <f t="shared" si="1"/>
        <v>0</v>
      </c>
      <c r="M23" s="20"/>
    </row>
    <row r="24" spans="3:13" ht="33.75" customHeight="1">
      <c r="C24" s="1"/>
      <c r="D24" s="23"/>
      <c r="E24" s="24"/>
      <c r="F24" s="25"/>
      <c r="G24" s="25"/>
      <c r="H24" s="25"/>
      <c r="I24" s="25"/>
      <c r="J24" s="25"/>
      <c r="K24" s="26"/>
      <c r="L24" s="25"/>
      <c r="M24" s="20"/>
    </row>
    <row r="25" spans="3:13" ht="37.5" customHeight="1">
      <c r="C25" s="1"/>
      <c r="D25" s="27"/>
      <c r="E25" s="28" t="s">
        <v>28</v>
      </c>
      <c r="F25" s="29">
        <f>F10+F11+F12+F13+F14+F17+F20+F21+F22+F23</f>
        <v>20436445640.25</v>
      </c>
      <c r="G25" s="29">
        <f aca="true" t="shared" si="3" ref="G25:L25">G10+G11+G12+G13+G14+G17+G20+G21+G22+G23</f>
        <v>774981009.72</v>
      </c>
      <c r="H25" s="29">
        <f t="shared" si="3"/>
        <v>21211426649.97</v>
      </c>
      <c r="I25" s="29">
        <f t="shared" si="3"/>
        <v>20995329440.280003</v>
      </c>
      <c r="J25" s="29">
        <f t="shared" si="3"/>
        <v>20959522400.08</v>
      </c>
      <c r="K25" s="30">
        <f>J25/H25</f>
        <v>0.9881241250743332</v>
      </c>
      <c r="L25" s="29">
        <f t="shared" si="3"/>
        <v>523076759.83000183</v>
      </c>
      <c r="M25" s="20"/>
    </row>
    <row r="26" spans="3:12" ht="105" customHeight="1">
      <c r="C26" s="1"/>
      <c r="D26" s="31"/>
      <c r="E26" s="31"/>
      <c r="F26" s="32"/>
      <c r="G26" s="33"/>
      <c r="H26" s="32"/>
      <c r="I26" s="32"/>
      <c r="J26" s="32"/>
      <c r="K26" s="32"/>
      <c r="L26" s="32"/>
    </row>
    <row r="27" spans="3:13" ht="54" customHeight="1">
      <c r="C27" s="1"/>
      <c r="D27" s="60" t="s">
        <v>1</v>
      </c>
      <c r="E27" s="61"/>
      <c r="F27" s="56" t="s">
        <v>4</v>
      </c>
      <c r="G27" s="56" t="s">
        <v>5</v>
      </c>
      <c r="H27" s="56" t="s">
        <v>4</v>
      </c>
      <c r="I27" s="56" t="s">
        <v>4</v>
      </c>
      <c r="J27" s="56" t="s">
        <v>4</v>
      </c>
      <c r="K27" s="56" t="s">
        <v>6</v>
      </c>
      <c r="L27" s="56" t="s">
        <v>7</v>
      </c>
      <c r="M27" s="8"/>
    </row>
    <row r="28" spans="3:12" ht="38.25" customHeight="1">
      <c r="C28" s="1"/>
      <c r="D28" s="62" t="s">
        <v>29</v>
      </c>
      <c r="E28" s="63"/>
      <c r="F28" s="64" t="s">
        <v>9</v>
      </c>
      <c r="G28" s="64" t="s">
        <v>10</v>
      </c>
      <c r="H28" s="64" t="s">
        <v>11</v>
      </c>
      <c r="I28" s="64" t="s">
        <v>12</v>
      </c>
      <c r="J28" s="64" t="s">
        <v>13</v>
      </c>
      <c r="K28" s="64" t="s">
        <v>14</v>
      </c>
      <c r="L28" s="64" t="s">
        <v>15</v>
      </c>
    </row>
    <row r="29" spans="3:12" ht="38.25" customHeight="1" hidden="1">
      <c r="C29" s="1"/>
      <c r="D29" s="34"/>
      <c r="E29" s="35"/>
      <c r="F29" s="36" t="s">
        <v>30</v>
      </c>
      <c r="G29" s="36">
        <v>-2</v>
      </c>
      <c r="H29" s="36" t="s">
        <v>31</v>
      </c>
      <c r="I29" s="36" t="s">
        <v>32</v>
      </c>
      <c r="J29" s="36" t="s">
        <v>33</v>
      </c>
      <c r="K29" s="36" t="s">
        <v>34</v>
      </c>
      <c r="L29" s="36" t="s">
        <v>35</v>
      </c>
    </row>
    <row r="30" spans="3:13" ht="34.5" customHeight="1">
      <c r="C30" s="1"/>
      <c r="D30" s="37"/>
      <c r="E30" s="38"/>
      <c r="F30" s="39"/>
      <c r="G30" s="39"/>
      <c r="H30" s="39"/>
      <c r="I30" s="39"/>
      <c r="J30" s="39"/>
      <c r="K30" s="40"/>
      <c r="L30" s="39"/>
      <c r="M30" s="20"/>
    </row>
    <row r="31" spans="3:13" ht="34.5" customHeight="1">
      <c r="C31" s="1"/>
      <c r="D31" s="41"/>
      <c r="E31" s="42" t="s">
        <v>36</v>
      </c>
      <c r="F31" s="18"/>
      <c r="G31" s="18"/>
      <c r="H31" s="18"/>
      <c r="I31" s="18"/>
      <c r="J31" s="18"/>
      <c r="K31" s="43"/>
      <c r="L31" s="18"/>
      <c r="M31" s="20"/>
    </row>
    <row r="32" spans="3:13" ht="34.5" customHeight="1">
      <c r="C32" s="1"/>
      <c r="D32" s="41"/>
      <c r="E32" s="17" t="s">
        <v>37</v>
      </c>
      <c r="F32" s="18">
        <f>'[1]IFE'!F33+'[1]TJF'!F33+'[1]CNDH'!F33+'[1]INEGI'!F33+'[1]CFC'!F33+'[1]INEE'!F33+'[1]IFT'!F33</f>
        <v>0</v>
      </c>
      <c r="G32" s="18">
        <f>'[1]IFE'!G33+'[1]TJF'!G33+'[1]CNDH'!G33+'[1]INEGI'!G33+'[1]CFC'!G33+'[1]INEE'!G33+'[1]IFT'!G33</f>
        <v>0</v>
      </c>
      <c r="H32" s="18">
        <f>'[1]IFE'!H33+'[1]TJF'!H33+'[1]CNDH'!H33+'[1]INEGI'!H33+'[1]CFC'!H33+'[1]INEE'!H33+'[1]IFT'!H33</f>
        <v>0</v>
      </c>
      <c r="I32" s="18">
        <f>'[1]IFE'!I33+'[1]TJF'!I33+'[1]CNDH'!I33+'[1]INEGI'!I33+'[1]CFC'!I33+'[1]INEE'!I33+'[1]IFT'!I33</f>
        <v>0</v>
      </c>
      <c r="J32" s="18">
        <f>'[1]IFE'!J33+'[1]TJF'!J33+'[1]CNDH'!J33+'[1]INEGI'!J33+'[1]CFC'!J33+'[1]INEE'!J33+'[1]IFT'!J33</f>
        <v>0</v>
      </c>
      <c r="K32" s="19"/>
      <c r="L32" s="18">
        <f>'[1]IFE'!L33+'[1]TJF'!L33+'[1]CNDH'!L33+'[1]INEGI'!L33+'[1]CFC'!L33+'[1]INEE'!L33+'[1]IFT'!L33</f>
        <v>0</v>
      </c>
      <c r="M32" s="20"/>
    </row>
    <row r="33" spans="3:13" ht="34.5" customHeight="1">
      <c r="C33" s="1"/>
      <c r="D33" s="41"/>
      <c r="E33" s="17" t="s">
        <v>38</v>
      </c>
      <c r="F33" s="18">
        <f>'[1]IFE'!F34+'[1]TJF'!F34+'[1]CNDH'!F34+'[1]INEGI'!F34+'[1]CFC'!F34+'[1]INEE'!F34+'[1]IFT'!F34</f>
        <v>0</v>
      </c>
      <c r="G33" s="18">
        <f>'[1]IFE'!G34+'[1]TJF'!G34+'[1]CNDH'!G34+'[1]INEGI'!G34+'[1]CFC'!G34+'[1]INEE'!G34+'[1]IFT'!G34</f>
        <v>0</v>
      </c>
      <c r="H33" s="18">
        <f>'[1]IFE'!H34+'[1]TJF'!H34+'[1]CNDH'!H34+'[1]INEGI'!H34+'[1]CFC'!H34+'[1]INEE'!H34+'[1]IFT'!H34</f>
        <v>0</v>
      </c>
      <c r="I33" s="18">
        <f>'[1]IFE'!I34+'[1]TJF'!I34+'[1]CNDH'!I34+'[1]INEGI'!I34+'[1]CFC'!I34+'[1]INEE'!I34+'[1]IFT'!I34</f>
        <v>0</v>
      </c>
      <c r="J33" s="18">
        <f>'[1]IFE'!J34+'[1]TJF'!J34+'[1]CNDH'!J34+'[1]INEGI'!J34+'[1]CFC'!J34+'[1]INEE'!J34+'[1]IFT'!J34</f>
        <v>0</v>
      </c>
      <c r="K33" s="19"/>
      <c r="L33" s="18">
        <f>'[1]IFE'!L34+'[1]TJF'!L34+'[1]CNDH'!L34+'[1]INEGI'!L34+'[1]CFC'!L34+'[1]INEE'!L34+'[1]IFT'!L34</f>
        <v>0</v>
      </c>
      <c r="M33" s="20"/>
    </row>
    <row r="34" spans="1:13" ht="64.5" customHeight="1">
      <c r="A34" s="22"/>
      <c r="B34" s="22"/>
      <c r="C34" s="44"/>
      <c r="D34" s="41"/>
      <c r="E34" s="17" t="s">
        <v>39</v>
      </c>
      <c r="F34" s="18">
        <f>'[1]IFE'!F35+'[1]TJF'!F35+'[1]CNDH'!F35+'[1]INEGI'!F35+'[1]CFC'!F35+'[1]INEE'!F35+'[1]IFT'!F35</f>
        <v>0</v>
      </c>
      <c r="G34" s="18">
        <f>'[1]IFE'!G35+'[1]TJF'!G35+'[1]CNDH'!G35+'[1]INEGI'!G35+'[1]CFC'!G35+'[1]INEE'!G35+'[1]IFT'!G35</f>
        <v>0</v>
      </c>
      <c r="H34" s="18">
        <f>'[1]IFE'!H35+'[1]TJF'!H35+'[1]CNDH'!H35+'[1]INEGI'!H35+'[1]CFC'!H35+'[1]INEE'!H35+'[1]IFT'!H35</f>
        <v>0</v>
      </c>
      <c r="I34" s="18">
        <f>'[1]IFE'!I35+'[1]TJF'!I35+'[1]CNDH'!I35+'[1]INEGI'!I35+'[1]CFC'!I35+'[1]INEE'!I35+'[1]IFT'!I35</f>
        <v>0</v>
      </c>
      <c r="J34" s="18">
        <f>'[1]IFE'!J35+'[1]TJF'!J35+'[1]CNDH'!J35+'[1]INEGI'!J35+'[1]CFC'!J35+'[1]INEE'!J35+'[1]IFT'!J35</f>
        <v>0</v>
      </c>
      <c r="K34" s="19"/>
      <c r="L34" s="18">
        <f>'[1]IFE'!L35+'[1]TJF'!L35+'[1]CNDH'!L35+'[1]INEGI'!L35+'[1]CFC'!L35+'[1]INEE'!L35+'[1]IFT'!L35</f>
        <v>0</v>
      </c>
      <c r="M34" s="20"/>
    </row>
    <row r="35" spans="3:13" ht="34.5" customHeight="1">
      <c r="C35" s="1"/>
      <c r="D35" s="41"/>
      <c r="E35" s="17" t="s">
        <v>40</v>
      </c>
      <c r="F35" s="18">
        <f>'[1]IFE'!F36+'[1]TJF'!F36+'[1]CNDH'!F36+'[1]INEGI'!F36+'[1]CFC'!F36+'[1]INEE'!F36+'[1]IFT'!F36</f>
        <v>0</v>
      </c>
      <c r="G35" s="18">
        <f>'[1]IFE'!G36+'[1]TJF'!G36+'[1]CNDH'!G36+'[1]INEGI'!G36+'[1]CFC'!G36+'[1]INEE'!G36+'[1]IFT'!G36</f>
        <v>0</v>
      </c>
      <c r="H35" s="18">
        <f>'[1]IFE'!H36+'[1]TJF'!H36+'[1]CNDH'!H36+'[1]INEGI'!H36+'[1]CFC'!H36+'[1]INEE'!H36+'[1]IFT'!H36</f>
        <v>0</v>
      </c>
      <c r="I35" s="18">
        <f>'[1]IFE'!I36+'[1]TJF'!I36+'[1]CNDH'!I36+'[1]INEGI'!I36+'[1]CFC'!I36+'[1]INEE'!I36+'[1]IFT'!I36</f>
        <v>0</v>
      </c>
      <c r="J35" s="18">
        <f>'[1]IFE'!J36+'[1]TJF'!J36+'[1]CNDH'!J36+'[1]INEGI'!J36+'[1]CFC'!J36+'[1]INEE'!J36+'[1]IFT'!J36</f>
        <v>0</v>
      </c>
      <c r="K35" s="19"/>
      <c r="L35" s="18">
        <f>'[1]IFE'!L36+'[1]TJF'!L36+'[1]CNDH'!L36+'[1]INEGI'!L36+'[1]CFC'!L36+'[1]INEE'!L36+'[1]IFT'!L36</f>
        <v>0</v>
      </c>
      <c r="M35" s="20"/>
    </row>
    <row r="36" spans="3:13" ht="34.5" customHeight="1">
      <c r="C36" s="1"/>
      <c r="D36" s="41"/>
      <c r="E36" s="17" t="s">
        <v>41</v>
      </c>
      <c r="F36" s="18">
        <f>'[1]IFE'!F37+'[1]TJF'!F37+'[1]CNDH'!F37+'[1]INEGI'!F37+'[1]CFC'!F37+'[1]INEE'!F37+'[1]IFT'!F37</f>
        <v>0</v>
      </c>
      <c r="G36" s="18">
        <f>'[1]IFE'!G37+'[1]TJF'!G37+'[1]CNDH'!G37+'[1]INEGI'!G37+'[1]CFC'!G37+'[1]INEE'!G37+'[1]IFT'!G37</f>
        <v>0</v>
      </c>
      <c r="H36" s="18">
        <f>'[1]IFE'!H37+'[1]TJF'!H37+'[1]CNDH'!H37+'[1]INEGI'!H37+'[1]CFC'!H37+'[1]INEE'!H37+'[1]IFT'!H37</f>
        <v>0</v>
      </c>
      <c r="I36" s="18">
        <f>'[1]IFE'!I37+'[1]TJF'!I37+'[1]CNDH'!I37+'[1]INEGI'!I37+'[1]CFC'!I37+'[1]INEE'!I37+'[1]IFT'!I37</f>
        <v>0</v>
      </c>
      <c r="J36" s="18">
        <f>'[1]IFE'!J37+'[1]TJF'!J37+'[1]CNDH'!J37+'[1]INEGI'!J37+'[1]CFC'!J37+'[1]INEE'!J37+'[1]IFT'!J37</f>
        <v>0</v>
      </c>
      <c r="K36" s="19"/>
      <c r="L36" s="18">
        <f>'[1]IFE'!L37+'[1]TJF'!L37+'[1]CNDH'!L37+'[1]INEGI'!L37+'[1]CFC'!L37+'[1]INEE'!L37+'[1]IFT'!L37</f>
        <v>0</v>
      </c>
      <c r="M36" s="20"/>
    </row>
    <row r="37" spans="3:13" ht="34.5" customHeight="1">
      <c r="C37" s="1"/>
      <c r="D37" s="41"/>
      <c r="E37" s="17" t="s">
        <v>42</v>
      </c>
      <c r="F37" s="18">
        <f>'[1]IFE'!F38+'[1]TJF'!F38+'[1]CNDH'!F38+'[1]INEGI'!F38+'[1]CFC'!F38+'[1]INEE'!F38+'[1]IFT'!F38</f>
        <v>0</v>
      </c>
      <c r="G37" s="18">
        <f>'[1]IFE'!G38+'[1]TJF'!G38+'[1]CNDH'!G38+'[1]INEGI'!G38+'[1]CFC'!G38+'[1]INEE'!G38+'[1]IFT'!G38</f>
        <v>0</v>
      </c>
      <c r="H37" s="18">
        <f>'[1]IFE'!H38+'[1]TJF'!H38+'[1]CNDH'!H38+'[1]INEGI'!H38+'[1]CFC'!H38+'[1]INEE'!H38+'[1]IFT'!H38</f>
        <v>0</v>
      </c>
      <c r="I37" s="18">
        <f>'[1]IFE'!I38+'[1]TJF'!I38+'[1]CNDH'!I38+'[1]INEGI'!I38+'[1]CFC'!I38+'[1]INEE'!I38+'[1]IFT'!I38</f>
        <v>0</v>
      </c>
      <c r="J37" s="18">
        <f>'[1]IFE'!J38+'[1]TJF'!J38+'[1]CNDH'!J38+'[1]INEGI'!J38+'[1]CFC'!J38+'[1]INEE'!J38+'[1]IFT'!J38</f>
        <v>0</v>
      </c>
      <c r="K37" s="19"/>
      <c r="L37" s="18">
        <f>'[1]IFE'!L38+'[1]TJF'!L38+'[1]CNDH'!L38+'[1]INEGI'!L38+'[1]CFC'!L38+'[1]INEE'!L38+'[1]IFT'!L38</f>
        <v>0</v>
      </c>
      <c r="M37" s="20"/>
    </row>
    <row r="38" spans="3:13" ht="34.5" customHeight="1">
      <c r="C38" s="1"/>
      <c r="D38" s="41"/>
      <c r="E38" s="17" t="s">
        <v>43</v>
      </c>
      <c r="F38" s="18">
        <f>'[1]IFE'!F39+'[1]TJF'!F39+'[1]CNDH'!F39+'[1]INEGI'!F39+'[1]CFC'!F39+'[1]INEE'!F39+'[1]IFT'!F39</f>
        <v>0</v>
      </c>
      <c r="G38" s="18">
        <f>'[1]IFE'!G39+'[1]TJF'!G39+'[1]CNDH'!G39+'[1]INEGI'!G39+'[1]CFC'!G39+'[1]INEE'!G39+'[1]IFT'!G39</f>
        <v>0</v>
      </c>
      <c r="H38" s="18">
        <f>'[1]IFE'!H39+'[1]TJF'!H39+'[1]CNDH'!H39+'[1]INEGI'!H39+'[1]CFC'!H39+'[1]INEE'!H39+'[1]IFT'!H39</f>
        <v>0</v>
      </c>
      <c r="I38" s="18">
        <f>'[1]IFE'!I39+'[1]TJF'!I39+'[1]CNDH'!I39+'[1]INEGI'!I39+'[1]CFC'!I39+'[1]INEE'!I39+'[1]IFT'!I39</f>
        <v>0</v>
      </c>
      <c r="J38" s="18">
        <f>'[1]IFE'!J39+'[1]TJF'!J39+'[1]CNDH'!J39+'[1]INEGI'!J39+'[1]CFC'!J39+'[1]INEE'!J39+'[1]IFT'!J39</f>
        <v>0</v>
      </c>
      <c r="K38" s="19"/>
      <c r="L38" s="18">
        <f>'[1]IFE'!L39+'[1]TJF'!L39+'[1]CNDH'!L39+'[1]INEGI'!L39+'[1]CFC'!L39+'[1]INEE'!L39+'[1]IFT'!L39</f>
        <v>0</v>
      </c>
      <c r="M38" s="20"/>
    </row>
    <row r="39" spans="3:13" ht="34.5" customHeight="1">
      <c r="C39" s="1"/>
      <c r="D39" s="41"/>
      <c r="E39" s="17" t="s">
        <v>44</v>
      </c>
      <c r="F39" s="18">
        <f>'[1]IFE'!F40+'[1]TJF'!F40+'[1]CNDH'!F40+'[1]INEGI'!F40+'[1]CFC'!F40+'[1]INEE'!F40+'[1]IFT'!F40</f>
        <v>0</v>
      </c>
      <c r="G39" s="18">
        <f>'[1]IFE'!G40+'[1]TJF'!G40+'[1]CNDH'!G40+'[1]INEGI'!G40+'[1]CFC'!G40+'[1]INEE'!G40+'[1]IFT'!G40</f>
        <v>0</v>
      </c>
      <c r="H39" s="18">
        <f>'[1]IFE'!H40+'[1]TJF'!H40+'[1]CNDH'!H40+'[1]INEGI'!H40+'[1]CFC'!H40+'[1]INEE'!H40+'[1]IFT'!H40</f>
        <v>0</v>
      </c>
      <c r="I39" s="18">
        <f>'[1]IFE'!I40+'[1]TJF'!I40+'[1]CNDH'!I40+'[1]INEGI'!I40+'[1]CFC'!I40+'[1]INEE'!I40+'[1]IFT'!I40</f>
        <v>0</v>
      </c>
      <c r="J39" s="18">
        <f>'[1]IFE'!J40+'[1]TJF'!J40+'[1]CNDH'!J40+'[1]INEGI'!J40+'[1]CFC'!J40+'[1]INEE'!J40+'[1]IFT'!J40</f>
        <v>0</v>
      </c>
      <c r="K39" s="19"/>
      <c r="L39" s="18">
        <f>'[1]IFE'!L40+'[1]TJF'!L40+'[1]CNDH'!L40+'[1]INEGI'!L40+'[1]CFC'!L40+'[1]INEE'!L40+'[1]IFT'!L40</f>
        <v>0</v>
      </c>
      <c r="M39" s="20"/>
    </row>
    <row r="40" spans="3:14" s="45" customFormat="1" ht="34.5" customHeight="1">
      <c r="C40" s="1"/>
      <c r="D40" s="41"/>
      <c r="E40" s="46" t="s">
        <v>45</v>
      </c>
      <c r="F40" s="18">
        <f>SUM(F32:F39)</f>
        <v>0</v>
      </c>
      <c r="G40" s="18">
        <f aca="true" t="shared" si="4" ref="G40:L40">SUM(G32:G39)</f>
        <v>0</v>
      </c>
      <c r="H40" s="18">
        <f t="shared" si="4"/>
        <v>0</v>
      </c>
      <c r="I40" s="18">
        <f t="shared" si="4"/>
        <v>0</v>
      </c>
      <c r="J40" s="18">
        <f t="shared" si="4"/>
        <v>0</v>
      </c>
      <c r="K40" s="18"/>
      <c r="L40" s="18">
        <f t="shared" si="4"/>
        <v>0</v>
      </c>
      <c r="M40" s="47"/>
      <c r="N40" s="4"/>
    </row>
    <row r="41" spans="3:13" ht="34.5" customHeight="1">
      <c r="C41" s="1"/>
      <c r="D41" s="41"/>
      <c r="E41" s="42" t="s">
        <v>46</v>
      </c>
      <c r="F41" s="18"/>
      <c r="G41" s="18"/>
      <c r="H41" s="18"/>
      <c r="I41" s="18"/>
      <c r="J41" s="18"/>
      <c r="K41" s="19"/>
      <c r="L41" s="18"/>
      <c r="M41" s="20"/>
    </row>
    <row r="42" spans="3:13" ht="34.5" customHeight="1">
      <c r="C42" s="1"/>
      <c r="D42" s="41"/>
      <c r="E42" s="17" t="s">
        <v>19</v>
      </c>
      <c r="F42" s="18">
        <f>'[1]IFE'!F43+'[1]TJF'!F43+'[1]CNDH'!F43+'[1]INEGI'!F43+'[1]CFC'!F43+'[1]INEE'!F43+'[1]IFT'!F43</f>
        <v>0</v>
      </c>
      <c r="G42" s="18">
        <f>'[1]IFE'!G43+'[1]TJF'!G43+'[1]CNDH'!G43+'[1]INEGI'!G43+'[1]CFC'!G43+'[1]INEE'!G43+'[1]IFT'!G43</f>
        <v>0</v>
      </c>
      <c r="H42" s="18">
        <f>'[1]IFE'!H43+'[1]TJF'!H43+'[1]CNDH'!H43+'[1]INEGI'!H43+'[1]CFC'!H43+'[1]INEE'!H43+'[1]IFT'!H43</f>
        <v>0</v>
      </c>
      <c r="I42" s="18">
        <f>'[1]IFE'!I43+'[1]TJF'!I43+'[1]CNDH'!I43+'[1]INEGI'!I43+'[1]CFC'!I43+'[1]INEE'!I43+'[1]IFT'!I43</f>
        <v>0</v>
      </c>
      <c r="J42" s="18">
        <f>'[1]IFE'!J43+'[1]TJF'!J43+'[1]CNDH'!J43+'[1]INEGI'!J43+'[1]CFC'!J43+'[1]INEE'!J43+'[1]IFT'!J43</f>
        <v>0</v>
      </c>
      <c r="K42" s="19"/>
      <c r="L42" s="18">
        <f>'[1]IFE'!L43+'[1]TJF'!L43+'[1]CNDH'!L43+'[1]INEGI'!L43+'[1]CFC'!L43+'[1]INEE'!L43+'[1]IFT'!L43</f>
        <v>0</v>
      </c>
      <c r="M42" s="20"/>
    </row>
    <row r="43" spans="3:13" ht="34.5" customHeight="1">
      <c r="C43" s="1"/>
      <c r="D43" s="41"/>
      <c r="E43" s="17" t="s">
        <v>20</v>
      </c>
      <c r="F43" s="18">
        <f>'[1]IFE'!F44+'[1]TJF'!F44+'[1]CNDH'!F44+'[1]INEGI'!F44+'[1]CFC'!F44+'[1]INEE'!F44+'[1]IFT'!F44</f>
        <v>0</v>
      </c>
      <c r="G43" s="18">
        <f>'[1]IFE'!G44+'[1]TJF'!G44+'[1]CNDH'!G44+'[1]INEGI'!G44+'[1]CFC'!G44+'[1]INEE'!G44+'[1]IFT'!G44</f>
        <v>107045888.35</v>
      </c>
      <c r="H43" s="18">
        <f>'[1]IFE'!H44+'[1]TJF'!H44+'[1]CNDH'!H44+'[1]INEGI'!H44+'[1]CFC'!H44+'[1]INEE'!H44+'[1]IFT'!H44</f>
        <v>118056073.14999999</v>
      </c>
      <c r="I43" s="18">
        <f>'[1]IFE'!I44+'[1]TJF'!I44+'[1]CNDH'!I44+'[1]INEGI'!I44+'[1]CFC'!I44+'[1]INEE'!I44+'[1]IFT'!I44</f>
        <v>118056073.14999999</v>
      </c>
      <c r="J43" s="18">
        <f>'[1]IFE'!J44+'[1]TJF'!J44+'[1]CNDH'!J44+'[1]INEGI'!J44+'[1]CFC'!J44+'[1]INEE'!J44+'[1]IFT'!J44</f>
        <v>119561988.14999999</v>
      </c>
      <c r="K43" s="19">
        <f>J43/H43</f>
        <v>1.0127559299561542</v>
      </c>
      <c r="L43" s="18">
        <f>'[1]IFE'!L44+'[1]TJF'!L44+'[1]CNDH'!L44+'[1]INEGI'!L44+'[1]CFC'!L44+'[1]INEE'!L44+'[1]IFT'!L44</f>
        <v>119561988.14999999</v>
      </c>
      <c r="M43" s="20"/>
    </row>
    <row r="44" spans="3:13" ht="34.5" customHeight="1">
      <c r="C44" s="1"/>
      <c r="D44" s="41"/>
      <c r="E44" s="17" t="s">
        <v>23</v>
      </c>
      <c r="F44" s="18">
        <f>'[1]IFE'!F45+'[1]TJF'!F45+'[1]CNDH'!F45+'[1]INEGI'!F45+'[1]CFC'!F45+'[1]INEE'!F45+'[1]IFT'!F45</f>
        <v>0</v>
      </c>
      <c r="G44" s="18">
        <f>'[1]IFE'!G45+'[1]TJF'!G45+'[1]CNDH'!G45+'[1]INEGI'!G45+'[1]CFC'!G45+'[1]INEE'!G45+'[1]IFT'!G45</f>
        <v>770250908.96</v>
      </c>
      <c r="H44" s="18">
        <f>'[1]IFE'!H45+'[1]TJF'!H45+'[1]CNDH'!H45+'[1]INEGI'!H45+'[1]CFC'!H45+'[1]INEE'!H45+'[1]IFT'!H45</f>
        <v>770519517.69</v>
      </c>
      <c r="I44" s="18">
        <f>'[1]IFE'!I45+'[1]TJF'!I45+'[1]CNDH'!I45+'[1]INEGI'!I45+'[1]CFC'!I45+'[1]INEE'!I45+'[1]IFT'!I45</f>
        <v>770519517.69</v>
      </c>
      <c r="J44" s="18">
        <f>'[1]IFE'!J45+'[1]TJF'!J45+'[1]CNDH'!J45+'[1]INEGI'!J45+'[1]CFC'!J45+'[1]INEE'!J45+'[1]IFT'!J45</f>
        <v>801419147.69</v>
      </c>
      <c r="K44" s="19">
        <f>J44/H44</f>
        <v>1.040102332634787</v>
      </c>
      <c r="L44" s="18">
        <f>'[1]IFE'!L45+'[1]TJF'!L45+'[1]CNDH'!L45+'[1]INEGI'!L45+'[1]CFC'!L45+'[1]INEE'!L45+'[1]IFT'!L45</f>
        <v>801419147.69</v>
      </c>
      <c r="M44" s="20"/>
    </row>
    <row r="45" spans="3:13" ht="34.5" customHeight="1">
      <c r="C45" s="1"/>
      <c r="D45" s="41"/>
      <c r="E45" s="17" t="s">
        <v>47</v>
      </c>
      <c r="F45" s="18">
        <f>'[1]IFE'!F46+'[1]TJF'!F46+'[1]CNDH'!F46+'[1]INEGI'!F46+'[1]CFC'!F46+'[1]INEE'!F46+'[1]IFT'!F46</f>
        <v>0</v>
      </c>
      <c r="G45" s="18">
        <f>'[1]IFE'!G46+'[1]TJF'!G46+'[1]CNDH'!G46+'[1]INEGI'!G46+'[1]CFC'!G46+'[1]INEE'!G46+'[1]IFT'!G46</f>
        <v>0</v>
      </c>
      <c r="H45" s="18">
        <f>'[1]IFE'!H46+'[1]TJF'!H46+'[1]CNDH'!H46+'[1]INEGI'!H46+'[1]CFC'!H46+'[1]INEE'!H46+'[1]IFT'!H46</f>
        <v>0</v>
      </c>
      <c r="I45" s="18">
        <f>'[1]IFE'!I46+'[1]TJF'!I46+'[1]CNDH'!I46+'[1]INEGI'!I46+'[1]CFC'!I46+'[1]INEE'!I46+'[1]IFT'!I46</f>
        <v>0</v>
      </c>
      <c r="J45" s="18">
        <f>'[1]IFE'!J46+'[1]TJF'!J46+'[1]CNDH'!J46+'[1]INEGI'!J46+'[1]CFC'!J46+'[1]INEE'!J46+'[1]IFT'!J46</f>
        <v>0</v>
      </c>
      <c r="K45" s="19"/>
      <c r="L45" s="18">
        <f>'[1]IFE'!L46+'[1]TJF'!L46+'[1]CNDH'!L46+'[1]INEGI'!L46+'[1]CFC'!L46+'[1]INEE'!L46+'[1]IFT'!L46</f>
        <v>0</v>
      </c>
      <c r="M45" s="20"/>
    </row>
    <row r="46" spans="3:14" s="45" customFormat="1" ht="34.5" customHeight="1">
      <c r="C46" s="1"/>
      <c r="D46" s="41"/>
      <c r="E46" s="46" t="s">
        <v>48</v>
      </c>
      <c r="F46" s="18">
        <f>'[1]IFE'!F47+'[1]TJF'!F47+'[1]CNDH'!F47+'[1]INEGI'!F47+'[1]CFC'!F47+'[1]INEE'!F47+'[1]IFT'!F47</f>
        <v>0</v>
      </c>
      <c r="G46" s="18">
        <f>'[1]IFE'!G47+'[1]TJF'!G47+'[1]CNDH'!G47+'[1]INEGI'!G47+'[1]CFC'!G47+'[1]INEE'!G47+'[1]IFT'!G47</f>
        <v>877296797.31</v>
      </c>
      <c r="H46" s="18">
        <f>'[1]IFE'!H47+'[1]TJF'!H47+'[1]CNDH'!H47+'[1]INEGI'!H47+'[1]CFC'!H47+'[1]INEE'!H47+'[1]IFT'!H47</f>
        <v>888575590.84</v>
      </c>
      <c r="I46" s="18">
        <f>'[1]IFE'!I47+'[1]TJF'!I47+'[1]CNDH'!I47+'[1]INEGI'!I47+'[1]CFC'!I47+'[1]INEE'!I47+'[1]IFT'!I47</f>
        <v>888575590.84</v>
      </c>
      <c r="J46" s="18">
        <f>'[1]IFE'!J47+'[1]TJF'!J47+'[1]CNDH'!J47+'[1]INEGI'!J47+'[1]CFC'!J47+'[1]INEE'!J47+'[1]IFT'!J47</f>
        <v>920981135.84</v>
      </c>
      <c r="K46" s="19">
        <f>J46/H46</f>
        <v>1.0364690920323008</v>
      </c>
      <c r="L46" s="18">
        <f>SUM(L42:L45)</f>
        <v>920981135.84</v>
      </c>
      <c r="M46" s="20"/>
      <c r="N46" s="4"/>
    </row>
    <row r="47" spans="3:13" ht="34.5" customHeight="1">
      <c r="C47" s="1"/>
      <c r="D47" s="16"/>
      <c r="E47" s="48"/>
      <c r="F47" s="18"/>
      <c r="G47" s="18"/>
      <c r="H47" s="18"/>
      <c r="I47" s="18"/>
      <c r="J47" s="18"/>
      <c r="K47" s="49"/>
      <c r="L47" s="18"/>
      <c r="M47" s="20"/>
    </row>
    <row r="48" spans="3:13" ht="34.5" customHeight="1">
      <c r="C48" s="1"/>
      <c r="D48" s="27"/>
      <c r="E48" s="28" t="s">
        <v>28</v>
      </c>
      <c r="F48" s="50">
        <f>F40+F46</f>
        <v>0</v>
      </c>
      <c r="G48" s="50">
        <f aca="true" t="shared" si="5" ref="G48:L48">G40+G46</f>
        <v>877296797.31</v>
      </c>
      <c r="H48" s="50">
        <f t="shared" si="5"/>
        <v>888575590.84</v>
      </c>
      <c r="I48" s="50">
        <f t="shared" si="5"/>
        <v>888575590.84</v>
      </c>
      <c r="J48" s="50">
        <f t="shared" si="5"/>
        <v>920981135.84</v>
      </c>
      <c r="K48" s="30">
        <f>J48/H48</f>
        <v>1.0364690920323008</v>
      </c>
      <c r="L48" s="50">
        <f t="shared" si="5"/>
        <v>920981135.84</v>
      </c>
      <c r="M48" s="20"/>
    </row>
    <row r="49" spans="3:12" ht="27" customHeight="1">
      <c r="C49" s="1"/>
      <c r="D49" s="51" t="s">
        <v>49</v>
      </c>
      <c r="E49" s="1"/>
      <c r="F49" s="6"/>
      <c r="G49" s="6"/>
      <c r="H49" s="6"/>
      <c r="I49" s="6"/>
      <c r="J49" s="6"/>
      <c r="K49" s="6"/>
      <c r="L49" s="6"/>
    </row>
    <row r="50" ht="27" customHeight="1"/>
    <row r="51" ht="27" customHeight="1">
      <c r="C51" s="53"/>
    </row>
    <row r="52" ht="27" customHeight="1">
      <c r="C52" s="53"/>
    </row>
    <row r="53" ht="27" customHeight="1">
      <c r="C53" s="53"/>
    </row>
    <row r="54" ht="27" customHeight="1">
      <c r="C54" s="53"/>
    </row>
    <row r="55" ht="27" customHeight="1">
      <c r="C55" s="53"/>
    </row>
    <row r="56" ht="27" customHeight="1">
      <c r="C56" s="53"/>
    </row>
    <row r="57" ht="27" customHeight="1">
      <c r="C57" s="53"/>
    </row>
    <row r="58" ht="27" customHeight="1">
      <c r="C58" s="53"/>
    </row>
    <row r="59" ht="27" customHeight="1">
      <c r="C59" s="53"/>
    </row>
    <row r="60" ht="27" customHeight="1">
      <c r="C60" s="53"/>
    </row>
    <row r="61" ht="27" customHeight="1">
      <c r="C61" s="53"/>
    </row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</sheetData>
  <sheetProtection/>
  <printOptions/>
  <pageMargins left="0.4724409448818898" right="0.4724409448818898" top="0.984251968503937" bottom="0.7874015748031497" header="0.31496062992125984" footer="0.31496062992125984"/>
  <pageSetup fitToHeight="1" fitToWidth="1" horizontalDpi="600" verticalDpi="600" orientation="landscape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2014-04-10T20:04:49Z</dcterms:created>
  <dcterms:modified xsi:type="dcterms:W3CDTF">2014-04-14T21:45:03Z</dcterms:modified>
  <cp:category/>
  <cp:version/>
  <cp:contentType/>
  <cp:contentStatus/>
</cp:coreProperties>
</file>