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40" windowHeight="2610" activeTab="0"/>
  </bookViews>
  <sheets>
    <sheet name="Hoja1" sheetId="1" r:id="rId1"/>
  </sheets>
  <definedNames>
    <definedName name="_xlnm.Print_Area" localSheetId="0">'Hoja1'!$A$1:$W$180</definedName>
    <definedName name="FORM">'Hoja1'!$A$65397:$W$65442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32</t>
        </r>
      </text>
    </comment>
  </commentList>
</comments>
</file>

<file path=xl/sharedStrings.xml><?xml version="1.0" encoding="utf-8"?>
<sst xmlns="http://schemas.openxmlformats.org/spreadsheetml/2006/main" count="229" uniqueCount="93">
  <si>
    <t>EJERCICIO PROGRAMATICO DEL GASTO DEVENGADO EN APORTACIONES A SEGURIDAD SOCIAL</t>
  </si>
  <si>
    <t>C19G30</t>
  </si>
  <si>
    <t>P  R  E  S  U  P  U  E  S  T  O</t>
  </si>
  <si>
    <t>CLAVE</t>
  </si>
  <si>
    <t>ORIGINAL</t>
  </si>
  <si>
    <t>MODIFICADO</t>
  </si>
  <si>
    <t>EJERCIDO</t>
  </si>
  <si>
    <t>Porcentaje</t>
  </si>
  <si>
    <t xml:space="preserve">D E N O M I N A C I O N  </t>
  </si>
  <si>
    <t>de  Ejercicio</t>
  </si>
  <si>
    <t>Corriente</t>
  </si>
  <si>
    <t>Capital</t>
  </si>
  <si>
    <t>Total</t>
  </si>
  <si>
    <t>Ejer /</t>
  </si>
  <si>
    <t>Orig</t>
  </si>
  <si>
    <t>Modif</t>
  </si>
  <si>
    <t xml:space="preserve">HOJA     DE     </t>
  </si>
  <si>
    <t>*</t>
  </si>
  <si>
    <t>F</t>
  </si>
  <si>
    <t>SF</t>
  </si>
  <si>
    <t>PS</t>
  </si>
  <si>
    <t>PE</t>
  </si>
  <si>
    <t>AI</t>
  </si>
  <si>
    <t>PY</t>
  </si>
  <si>
    <t>UR</t>
  </si>
  <si>
    <t>CUENTA DE LA HACIENDA PUBLICA FEDERAL DE 1999</t>
  </si>
  <si>
    <t>(Miles de Pesos con un Decimal)</t>
  </si>
  <si>
    <t>09</t>
  </si>
  <si>
    <t>SEGURIDAD SOCIAL</t>
  </si>
  <si>
    <t xml:space="preserve"> R A M O :  APORTACIONES A SEGURIDAD SOCIAL</t>
  </si>
  <si>
    <t>01</t>
  </si>
  <si>
    <t>Regulación de la Seguridad Social</t>
  </si>
  <si>
    <t>Plan Nacional de Desarrollo</t>
  </si>
  <si>
    <t>801</t>
  </si>
  <si>
    <t>Cubrir las aportaciones del Gobierno Federal</t>
  </si>
  <si>
    <t>I001</t>
  </si>
  <si>
    <t>GYR</t>
  </si>
  <si>
    <t>Instituto Mexicano del Seguro Social</t>
  </si>
  <si>
    <t>I002</t>
  </si>
  <si>
    <t>I004</t>
  </si>
  <si>
    <t>I005</t>
  </si>
  <si>
    <t>416</t>
  </si>
  <si>
    <t>Dirección General de Programación y Presu-</t>
  </si>
  <si>
    <t>puesto de Salud, Educación y Laboral</t>
  </si>
  <si>
    <t>I007</t>
  </si>
  <si>
    <t>Instituto de Seguridad y Servicios Sociales de</t>
  </si>
  <si>
    <t>los Trabajadores del Estado</t>
  </si>
  <si>
    <t>I008</t>
  </si>
  <si>
    <t>HXA</t>
  </si>
  <si>
    <t>Instituto de Seguridad Social para las Fuerzas</t>
  </si>
  <si>
    <t>Armadas Mexicanas</t>
  </si>
  <si>
    <t>I009</t>
  </si>
  <si>
    <t>GYN</t>
  </si>
  <si>
    <t>802</t>
  </si>
  <si>
    <t>I011</t>
  </si>
  <si>
    <t>I012</t>
  </si>
  <si>
    <t>413</t>
  </si>
  <si>
    <t>Unidad de Servicio Civil</t>
  </si>
  <si>
    <t>I013</t>
  </si>
  <si>
    <t>02</t>
  </si>
  <si>
    <t>I014</t>
  </si>
  <si>
    <t>I015</t>
  </si>
  <si>
    <t>I010</t>
  </si>
  <si>
    <t>04</t>
  </si>
  <si>
    <t>Otros Servicios de la Seguridad Social</t>
  </si>
  <si>
    <t>803</t>
  </si>
  <si>
    <t>Pagar otras prestaciones sociales</t>
  </si>
  <si>
    <t>I017</t>
  </si>
  <si>
    <t>I018</t>
  </si>
  <si>
    <t>Seguro de enfermedades y maternidad</t>
  </si>
  <si>
    <t>Seguro de invalidez y vida</t>
  </si>
  <si>
    <t>Seguro de salud para la familia</t>
  </si>
  <si>
    <t>Apoyo a la operación del ISSSTE-asegurador</t>
  </si>
  <si>
    <t>Servicio médico a pensionistas</t>
  </si>
  <si>
    <t>Cubrir el 10 por ciento de haberes y sobrehaberes</t>
  </si>
  <si>
    <t>Apoyo a la nómina de pensiones del ISSSTE</t>
  </si>
  <si>
    <t>Pensiones y jubilaciones en curso de pago</t>
  </si>
  <si>
    <t xml:space="preserve">Pensiones civiles, militares y de gracia </t>
  </si>
  <si>
    <t>Apoyo económico a viudas de veteranos de la</t>
  </si>
  <si>
    <t>Aportación estatutaria al seguro de retiro, ce-</t>
  </si>
  <si>
    <t>edad avanzada y vejez</t>
  </si>
  <si>
    <t>Pensiones de trato especial</t>
  </si>
  <si>
    <t>Compensaciones de carácter militar</t>
  </si>
  <si>
    <t>Pagas de defunción y ayuda para gasto de</t>
  </si>
  <si>
    <t>sepelio</t>
  </si>
  <si>
    <t>Pagar las pensiones a cargo del Erario Federal</t>
  </si>
  <si>
    <t>Revolución</t>
  </si>
  <si>
    <t>Pensiones y Jubilaciones</t>
  </si>
  <si>
    <t>TOTAL DEL GASTO DEVENGADO</t>
  </si>
  <si>
    <t>santía en edad avanzada y vejez</t>
  </si>
  <si>
    <t>Cuota social al seguro de retiro, cesantía en</t>
  </si>
  <si>
    <t>HOJA   3   DE   3   .</t>
  </si>
  <si>
    <t>HOJA   2   DE   3    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</si>
</sst>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#.0_);\(#,###.0\)"/>
    <numFmt numFmtId="181" formatCode="#,##0.0_);\(#,##0.0\)"/>
    <numFmt numFmtId="182" formatCode="0.0"/>
  </numFmts>
  <fonts count="6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180" fontId="0" fillId="0" borderId="14" xfId="0" applyNumberForma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80" fontId="0" fillId="0" borderId="17" xfId="0" applyNumberForma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180" fontId="0" fillId="0" borderId="21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49" fontId="0" fillId="0" borderId="12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181" fontId="0" fillId="0" borderId="0" xfId="0" applyNumberFormat="1" applyFont="1" applyFill="1" applyAlignment="1">
      <alignment horizontal="centerContinuous" vertical="center"/>
    </xf>
    <xf numFmtId="0" fontId="0" fillId="0" borderId="6" xfId="0" applyFill="1" applyBorder="1" applyAlignment="1" quotePrefix="1">
      <alignment horizontal="left" vertical="center"/>
    </xf>
    <xf numFmtId="49" fontId="0" fillId="0" borderId="13" xfId="0" applyNumberFormat="1" applyFont="1" applyFill="1" applyBorder="1" applyAlignment="1" quotePrefix="1">
      <alignment horizontal="center" vertical="center"/>
    </xf>
    <xf numFmtId="0" fontId="1" fillId="0" borderId="0" xfId="0" applyFont="1" applyFill="1" applyAlignment="1" quotePrefix="1">
      <alignment horizontal="left" vertical="center"/>
    </xf>
    <xf numFmtId="49" fontId="0" fillId="0" borderId="0" xfId="0" applyNumberFormat="1" applyFont="1" applyFill="1" applyBorder="1" applyAlignment="1" quotePrefix="1">
      <alignment horizontal="center" vertical="center"/>
    </xf>
    <xf numFmtId="0" fontId="3" fillId="0" borderId="0" xfId="0" applyFont="1" applyFill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180" fontId="4" fillId="0" borderId="17" xfId="0" applyNumberFormat="1" applyFont="1" applyFill="1" applyBorder="1" applyAlignment="1">
      <alignment vertical="center"/>
    </xf>
    <xf numFmtId="0" fontId="0" fillId="0" borderId="0" xfId="0" applyFill="1" applyAlignment="1" quotePrefix="1">
      <alignment horizontal="right" vertical="center"/>
    </xf>
    <xf numFmtId="0" fontId="0" fillId="0" borderId="0" xfId="0" applyFont="1" applyFill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442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20" width="14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2"/>
      <c r="B1" s="63" t="s">
        <v>25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"/>
    </row>
    <row r="2" spans="1:23" ht="23.25">
      <c r="A2" s="2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"/>
    </row>
    <row r="3" spans="1:23" ht="23.25">
      <c r="A3" s="2"/>
      <c r="B3" s="63" t="s">
        <v>26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"/>
    </row>
    <row r="4" spans="1:23" ht="23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55"/>
      <c r="W4" s="2"/>
    </row>
    <row r="5" spans="1:23" ht="23.25">
      <c r="A5" s="2"/>
      <c r="B5" s="64" t="s">
        <v>29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17"/>
    </row>
    <row r="6" spans="1:23" ht="23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3.25">
      <c r="A7" s="2"/>
      <c r="B7" s="7"/>
      <c r="C7" s="8"/>
      <c r="D7" s="8"/>
      <c r="E7" s="8"/>
      <c r="F7" s="8"/>
      <c r="G7" s="8"/>
      <c r="H7" s="9"/>
      <c r="I7" s="7"/>
      <c r="J7" s="8"/>
      <c r="K7" s="9"/>
      <c r="L7" s="10" t="s">
        <v>2</v>
      </c>
      <c r="M7" s="11"/>
      <c r="N7" s="11"/>
      <c r="O7" s="11"/>
      <c r="P7" s="11"/>
      <c r="Q7" s="11"/>
      <c r="R7" s="11"/>
      <c r="S7" s="11"/>
      <c r="T7" s="12"/>
      <c r="U7" s="7"/>
      <c r="V7" s="9"/>
      <c r="W7" s="2"/>
    </row>
    <row r="8" spans="1:23" ht="23.25">
      <c r="A8" s="2"/>
      <c r="B8" s="13" t="s">
        <v>3</v>
      </c>
      <c r="C8" s="14"/>
      <c r="D8" s="14"/>
      <c r="E8" s="14"/>
      <c r="F8" s="14"/>
      <c r="G8" s="14"/>
      <c r="H8" s="15"/>
      <c r="I8" s="16"/>
      <c r="J8" s="17"/>
      <c r="K8" s="18"/>
      <c r="L8" s="10" t="s">
        <v>4</v>
      </c>
      <c r="M8" s="11"/>
      <c r="N8" s="12"/>
      <c r="O8" s="10" t="s">
        <v>5</v>
      </c>
      <c r="P8" s="11"/>
      <c r="Q8" s="12"/>
      <c r="R8" s="10" t="s">
        <v>6</v>
      </c>
      <c r="S8" s="11"/>
      <c r="T8" s="12"/>
      <c r="U8" s="19" t="s">
        <v>7</v>
      </c>
      <c r="V8" s="20"/>
      <c r="W8" s="2"/>
    </row>
    <row r="9" spans="1:23" ht="23.25">
      <c r="A9" s="2"/>
      <c r="B9" s="21"/>
      <c r="C9" s="21"/>
      <c r="D9" s="21"/>
      <c r="E9" s="21"/>
      <c r="F9" s="22"/>
      <c r="G9" s="23"/>
      <c r="H9" s="21"/>
      <c r="I9" s="16"/>
      <c r="J9" s="24" t="s">
        <v>8</v>
      </c>
      <c r="K9" s="18"/>
      <c r="L9" s="25"/>
      <c r="M9" s="25"/>
      <c r="N9" s="25"/>
      <c r="O9" s="25"/>
      <c r="P9" s="25"/>
      <c r="Q9" s="25"/>
      <c r="R9" s="25"/>
      <c r="S9" s="25"/>
      <c r="T9" s="26"/>
      <c r="U9" s="27" t="s">
        <v>9</v>
      </c>
      <c r="V9" s="28"/>
      <c r="W9" s="2"/>
    </row>
    <row r="10" spans="1:23" ht="23.25">
      <c r="A10" s="2"/>
      <c r="B10" s="29" t="s">
        <v>18</v>
      </c>
      <c r="C10" s="29" t="s">
        <v>19</v>
      </c>
      <c r="D10" s="29" t="s">
        <v>20</v>
      </c>
      <c r="E10" s="29" t="s">
        <v>21</v>
      </c>
      <c r="F10" s="30" t="s">
        <v>22</v>
      </c>
      <c r="G10" s="3" t="s">
        <v>23</v>
      </c>
      <c r="H10" s="29" t="s">
        <v>24</v>
      </c>
      <c r="I10" s="16"/>
      <c r="J10" s="17"/>
      <c r="K10" s="18"/>
      <c r="L10" s="31" t="s">
        <v>10</v>
      </c>
      <c r="M10" s="31" t="s">
        <v>11</v>
      </c>
      <c r="N10" s="31" t="s">
        <v>12</v>
      </c>
      <c r="O10" s="31" t="s">
        <v>10</v>
      </c>
      <c r="P10" s="31" t="s">
        <v>11</v>
      </c>
      <c r="Q10" s="31" t="s">
        <v>12</v>
      </c>
      <c r="R10" s="31" t="s">
        <v>10</v>
      </c>
      <c r="S10" s="31" t="s">
        <v>11</v>
      </c>
      <c r="T10" s="31" t="s">
        <v>12</v>
      </c>
      <c r="U10" s="25" t="s">
        <v>13</v>
      </c>
      <c r="V10" s="25" t="s">
        <v>13</v>
      </c>
      <c r="W10" s="2"/>
    </row>
    <row r="11" spans="1:23" ht="23.25">
      <c r="A11" s="2"/>
      <c r="B11" s="32"/>
      <c r="C11" s="32"/>
      <c r="D11" s="32"/>
      <c r="E11" s="32"/>
      <c r="F11" s="33"/>
      <c r="G11" s="34"/>
      <c r="H11" s="32"/>
      <c r="I11" s="35"/>
      <c r="J11" s="36"/>
      <c r="K11" s="37"/>
      <c r="L11" s="38"/>
      <c r="M11" s="38"/>
      <c r="N11" s="38"/>
      <c r="O11" s="38"/>
      <c r="P11" s="38"/>
      <c r="Q11" s="38"/>
      <c r="R11" s="38"/>
      <c r="S11" s="38"/>
      <c r="T11" s="38"/>
      <c r="U11" s="38" t="s">
        <v>14</v>
      </c>
      <c r="V11" s="38" t="s">
        <v>15</v>
      </c>
      <c r="W11" s="2"/>
    </row>
    <row r="12" spans="1:23" ht="23.25">
      <c r="A12" s="2"/>
      <c r="B12" s="39"/>
      <c r="C12" s="39"/>
      <c r="D12" s="39"/>
      <c r="E12" s="39"/>
      <c r="F12" s="40"/>
      <c r="G12" s="41"/>
      <c r="H12" s="42"/>
      <c r="I12" s="43"/>
      <c r="J12" s="43"/>
      <c r="K12" s="44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2"/>
    </row>
    <row r="13" spans="1:23" ht="23.25">
      <c r="A13" s="2"/>
      <c r="B13" s="39" t="s">
        <v>27</v>
      </c>
      <c r="C13" s="69"/>
      <c r="D13" s="69"/>
      <c r="E13" s="69"/>
      <c r="F13" s="70"/>
      <c r="G13" s="71"/>
      <c r="H13" s="70"/>
      <c r="I13" s="68"/>
      <c r="J13" s="68" t="s">
        <v>28</v>
      </c>
      <c r="K13" s="72"/>
      <c r="L13" s="73">
        <f>SUM(L15+L77+L112)</f>
        <v>69855268.3</v>
      </c>
      <c r="M13" s="73"/>
      <c r="N13" s="73">
        <f>SUM(N15+N77+N112)</f>
        <v>69855268.3</v>
      </c>
      <c r="O13" s="73">
        <f>SUM(O15+O77+O112)</f>
        <v>67516194.3</v>
      </c>
      <c r="P13" s="73"/>
      <c r="Q13" s="73">
        <f>SUM(Q15+Q77+Q112)</f>
        <v>67516194.3</v>
      </c>
      <c r="R13" s="73">
        <f>SUM(R15+R77+R112)</f>
        <v>67516194.3</v>
      </c>
      <c r="S13" s="73"/>
      <c r="T13" s="73">
        <f>SUM(T15+T77+T112)</f>
        <v>67516194.3</v>
      </c>
      <c r="U13" s="73">
        <f>(T13/N13)*100</f>
        <v>96.65154245782203</v>
      </c>
      <c r="V13" s="73">
        <f>(T13/O13)*100</f>
        <v>100</v>
      </c>
      <c r="W13" s="2"/>
    </row>
    <row r="14" spans="1:23" ht="23.25">
      <c r="A14" s="2"/>
      <c r="B14" s="39"/>
      <c r="C14" s="39"/>
      <c r="D14" s="39"/>
      <c r="E14" s="39"/>
      <c r="F14" s="40"/>
      <c r="G14" s="41"/>
      <c r="H14" s="40"/>
      <c r="I14" s="43"/>
      <c r="J14" s="43"/>
      <c r="K14" s="46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2"/>
    </row>
    <row r="15" spans="1:23" ht="23.25">
      <c r="A15" s="2"/>
      <c r="B15" s="39"/>
      <c r="C15" s="39" t="s">
        <v>30</v>
      </c>
      <c r="D15" s="39"/>
      <c r="E15" s="39"/>
      <c r="F15" s="40"/>
      <c r="G15" s="41"/>
      <c r="H15" s="40"/>
      <c r="I15" s="43"/>
      <c r="J15" s="43" t="s">
        <v>31</v>
      </c>
      <c r="K15" s="46"/>
      <c r="L15" s="47">
        <f>SUM(L17)</f>
        <v>56638399.5</v>
      </c>
      <c r="M15" s="47"/>
      <c r="N15" s="47">
        <f>SUM(N17)</f>
        <v>56638399.5</v>
      </c>
      <c r="O15" s="47">
        <f>SUM(O17)</f>
        <v>58821493.9</v>
      </c>
      <c r="P15" s="47"/>
      <c r="Q15" s="47">
        <f>SUM(Q17)</f>
        <v>58821493.9</v>
      </c>
      <c r="R15" s="47">
        <f>SUM(R17)</f>
        <v>58821493.9</v>
      </c>
      <c r="S15" s="47"/>
      <c r="T15" s="47">
        <f>SUM(T17)</f>
        <v>58821493.9</v>
      </c>
      <c r="U15" s="47">
        <f>(T15/N15)*100</f>
        <v>103.85444224990856</v>
      </c>
      <c r="V15" s="47">
        <f>(T15/O15)*100</f>
        <v>100</v>
      </c>
      <c r="W15" s="2"/>
    </row>
    <row r="16" spans="1:23" ht="23.25">
      <c r="A16" s="2"/>
      <c r="B16" s="39"/>
      <c r="C16" s="39"/>
      <c r="D16" s="39"/>
      <c r="E16" s="39"/>
      <c r="F16" s="40"/>
      <c r="G16" s="41"/>
      <c r="H16" s="40"/>
      <c r="I16" s="43"/>
      <c r="J16" s="43"/>
      <c r="K16" s="46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2"/>
    </row>
    <row r="17" spans="1:23" ht="23.25">
      <c r="A17" s="2"/>
      <c r="B17" s="39"/>
      <c r="C17" s="39"/>
      <c r="D17" s="39" t="s">
        <v>30</v>
      </c>
      <c r="E17" s="39"/>
      <c r="F17" s="40"/>
      <c r="G17" s="41"/>
      <c r="H17" s="40"/>
      <c r="I17" s="43"/>
      <c r="J17" s="43" t="s">
        <v>32</v>
      </c>
      <c r="K17" s="46"/>
      <c r="L17" s="47">
        <f>SUM(L19+L62)</f>
        <v>56638399.5</v>
      </c>
      <c r="M17" s="47"/>
      <c r="N17" s="47">
        <f>SUM(N19+N62)</f>
        <v>56638399.5</v>
      </c>
      <c r="O17" s="47">
        <f>SUM(O19+O62)</f>
        <v>58821493.9</v>
      </c>
      <c r="P17" s="47"/>
      <c r="Q17" s="47">
        <f>SUM(Q19+Q62)</f>
        <v>58821493.9</v>
      </c>
      <c r="R17" s="47">
        <f>SUM(R19+R62)</f>
        <v>58821493.9</v>
      </c>
      <c r="S17" s="47"/>
      <c r="T17" s="47">
        <f>SUM(T19+T62)</f>
        <v>58821493.9</v>
      </c>
      <c r="U17" s="47">
        <f>(T17/N17)*100</f>
        <v>103.85444224990856</v>
      </c>
      <c r="V17" s="47">
        <f>(T17/O17)*100</f>
        <v>100</v>
      </c>
      <c r="W17" s="2"/>
    </row>
    <row r="18" spans="1:23" ht="23.25">
      <c r="A18" s="2"/>
      <c r="B18" s="39"/>
      <c r="C18" s="39"/>
      <c r="D18" s="39"/>
      <c r="E18" s="39"/>
      <c r="F18" s="40"/>
      <c r="G18" s="41"/>
      <c r="H18" s="40"/>
      <c r="I18" s="43"/>
      <c r="J18" s="43"/>
      <c r="K18" s="46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2"/>
    </row>
    <row r="19" spans="1:23" ht="23.25">
      <c r="A19" s="2"/>
      <c r="B19" s="39"/>
      <c r="C19" s="39"/>
      <c r="D19" s="39"/>
      <c r="E19" s="39"/>
      <c r="F19" s="48" t="s">
        <v>33</v>
      </c>
      <c r="G19" s="41"/>
      <c r="H19" s="40"/>
      <c r="I19" s="43"/>
      <c r="J19" s="43" t="s">
        <v>34</v>
      </c>
      <c r="K19" s="46"/>
      <c r="L19" s="47">
        <f>SUM(L21+L25+L29+L33+L38+L43+L57)</f>
        <v>29340424.500000004</v>
      </c>
      <c r="M19" s="47"/>
      <c r="N19" s="47">
        <f>SUM(N21+N25+N29+N33+N38+N43+N57)</f>
        <v>29340424.500000004</v>
      </c>
      <c r="O19" s="47">
        <f>SUM(O21+O25+O29+O33+O38+O43+O57)</f>
        <v>30410424.5</v>
      </c>
      <c r="P19" s="47"/>
      <c r="Q19" s="47">
        <f>SUM(Q21+Q25+Q29+Q33+Q38+Q43+Q57)</f>
        <v>30410424.5</v>
      </c>
      <c r="R19" s="47">
        <f>SUM(R21+R25+R29+R33+R38+R43+R57)</f>
        <v>30410424.5</v>
      </c>
      <c r="S19" s="47"/>
      <c r="T19" s="47">
        <f>SUM(T21+T25+T29+T33+T38+T43+T57)</f>
        <v>30410424.5</v>
      </c>
      <c r="U19" s="47">
        <f>(T19/N19)*100</f>
        <v>103.64684566850761</v>
      </c>
      <c r="V19" s="47">
        <f>(T19/O19)*100</f>
        <v>100</v>
      </c>
      <c r="W19" s="2"/>
    </row>
    <row r="20" spans="1:23" ht="23.25">
      <c r="A20" s="2"/>
      <c r="B20" s="39"/>
      <c r="C20" s="39"/>
      <c r="D20" s="39"/>
      <c r="E20" s="39"/>
      <c r="F20" s="40"/>
      <c r="G20" s="41"/>
      <c r="H20" s="40"/>
      <c r="I20" s="43"/>
      <c r="J20" s="43"/>
      <c r="K20" s="46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2"/>
    </row>
    <row r="21" spans="1:23" ht="23.25">
      <c r="A21" s="2"/>
      <c r="B21" s="39"/>
      <c r="C21" s="39"/>
      <c r="D21" s="39"/>
      <c r="E21" s="39"/>
      <c r="F21" s="40"/>
      <c r="G21" s="65" t="s">
        <v>35</v>
      </c>
      <c r="H21" s="40"/>
      <c r="I21" s="43"/>
      <c r="J21" s="66" t="s">
        <v>69</v>
      </c>
      <c r="K21" s="46"/>
      <c r="L21" s="47">
        <f>SUM(L23)</f>
        <v>19580805.1</v>
      </c>
      <c r="M21" s="47"/>
      <c r="N21" s="47">
        <f>SUM(L21:M21)</f>
        <v>19580805.1</v>
      </c>
      <c r="O21" s="47">
        <f>SUM(O23)</f>
        <v>20750805.1</v>
      </c>
      <c r="P21" s="47"/>
      <c r="Q21" s="47">
        <f>SUM(O21:P21)</f>
        <v>20750805.1</v>
      </c>
      <c r="R21" s="47">
        <f>SUM(R23)</f>
        <v>20750805.1</v>
      </c>
      <c r="S21" s="47"/>
      <c r="T21" s="47">
        <f>SUM(R21:S21)</f>
        <v>20750805.1</v>
      </c>
      <c r="U21" s="47">
        <f>(T21/N21)*100</f>
        <v>105.9752394961533</v>
      </c>
      <c r="V21" s="47">
        <f>(T21/O21)*100</f>
        <v>100</v>
      </c>
      <c r="W21" s="2"/>
    </row>
    <row r="22" spans="1:23" ht="23.25">
      <c r="A22" s="2"/>
      <c r="B22" s="39"/>
      <c r="C22" s="39"/>
      <c r="D22" s="39"/>
      <c r="E22" s="39"/>
      <c r="F22" s="40"/>
      <c r="G22" s="41"/>
      <c r="H22" s="40"/>
      <c r="I22" s="43"/>
      <c r="J22" s="43"/>
      <c r="K22" s="46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2"/>
    </row>
    <row r="23" spans="1:23" ht="23.25">
      <c r="A23" s="2"/>
      <c r="B23" s="39"/>
      <c r="C23" s="39"/>
      <c r="D23" s="39"/>
      <c r="E23" s="39"/>
      <c r="F23" s="40"/>
      <c r="G23" s="41"/>
      <c r="H23" s="65" t="s">
        <v>36</v>
      </c>
      <c r="I23" s="43"/>
      <c r="J23" s="43" t="s">
        <v>37</v>
      </c>
      <c r="K23" s="46"/>
      <c r="L23" s="47">
        <v>19580805.1</v>
      </c>
      <c r="M23" s="47"/>
      <c r="N23" s="47">
        <f>SUM(L23:M23)</f>
        <v>19580805.1</v>
      </c>
      <c r="O23" s="47">
        <v>20750805.1</v>
      </c>
      <c r="P23" s="47"/>
      <c r="Q23" s="47">
        <f>SUM(O23:P23)</f>
        <v>20750805.1</v>
      </c>
      <c r="R23" s="47">
        <v>20750805.1</v>
      </c>
      <c r="S23" s="47"/>
      <c r="T23" s="47">
        <f>SUM(R23:S23)</f>
        <v>20750805.1</v>
      </c>
      <c r="U23" s="47">
        <f>(T23/N23)*100</f>
        <v>105.9752394961533</v>
      </c>
      <c r="V23" s="47">
        <f>(T23/O23)*100</f>
        <v>100</v>
      </c>
      <c r="W23" s="2"/>
    </row>
    <row r="24" spans="1:23" ht="23.25">
      <c r="A24" s="2"/>
      <c r="B24" s="39"/>
      <c r="C24" s="39"/>
      <c r="D24" s="39"/>
      <c r="E24" s="39"/>
      <c r="F24" s="40"/>
      <c r="G24" s="41"/>
      <c r="H24" s="40"/>
      <c r="I24" s="43"/>
      <c r="J24" s="43"/>
      <c r="K24" s="46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2"/>
    </row>
    <row r="25" spans="1:23" ht="23.25">
      <c r="A25" s="2"/>
      <c r="B25" s="39"/>
      <c r="C25" s="39"/>
      <c r="D25" s="39"/>
      <c r="E25" s="39"/>
      <c r="F25" s="40"/>
      <c r="G25" s="65" t="s">
        <v>38</v>
      </c>
      <c r="H25" s="40"/>
      <c r="I25" s="43"/>
      <c r="J25" s="66" t="s">
        <v>70</v>
      </c>
      <c r="K25" s="46"/>
      <c r="L25" s="47">
        <f>SUM(L27)</f>
        <v>622789.1</v>
      </c>
      <c r="M25" s="47"/>
      <c r="N25" s="47">
        <f>SUM(L25:M25)</f>
        <v>622789.1</v>
      </c>
      <c r="O25" s="47">
        <f>SUM(O27)</f>
        <v>622789.1</v>
      </c>
      <c r="P25" s="47"/>
      <c r="Q25" s="47">
        <f>SUM(O25:P25)</f>
        <v>622789.1</v>
      </c>
      <c r="R25" s="47">
        <f>SUM(R27)</f>
        <v>622789.1</v>
      </c>
      <c r="S25" s="47"/>
      <c r="T25" s="47">
        <f>SUM(R25:S25)</f>
        <v>622789.1</v>
      </c>
      <c r="U25" s="47">
        <f>(T25/N25)*100</f>
        <v>100</v>
      </c>
      <c r="V25" s="47">
        <f>(T25/O25)*100</f>
        <v>100</v>
      </c>
      <c r="W25" s="2"/>
    </row>
    <row r="26" spans="1:23" ht="23.25">
      <c r="A26" s="2"/>
      <c r="B26" s="39"/>
      <c r="C26" s="39"/>
      <c r="D26" s="39"/>
      <c r="E26" s="39"/>
      <c r="F26" s="40"/>
      <c r="G26" s="41"/>
      <c r="H26" s="40"/>
      <c r="I26" s="43"/>
      <c r="J26" s="43"/>
      <c r="K26" s="46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2"/>
    </row>
    <row r="27" spans="1:23" ht="23.25">
      <c r="A27" s="2"/>
      <c r="B27" s="39"/>
      <c r="C27" s="39"/>
      <c r="D27" s="39"/>
      <c r="E27" s="39"/>
      <c r="F27" s="40"/>
      <c r="G27" s="41"/>
      <c r="H27" s="48" t="s">
        <v>36</v>
      </c>
      <c r="I27" s="43"/>
      <c r="J27" s="43" t="s">
        <v>37</v>
      </c>
      <c r="K27" s="46"/>
      <c r="L27" s="47">
        <v>622789.1</v>
      </c>
      <c r="M27" s="47"/>
      <c r="N27" s="47">
        <f>SUM(L27:M27)</f>
        <v>622789.1</v>
      </c>
      <c r="O27" s="47">
        <v>622789.1</v>
      </c>
      <c r="P27" s="47"/>
      <c r="Q27" s="47">
        <f>SUM(O27:P27)</f>
        <v>622789.1</v>
      </c>
      <c r="R27" s="47">
        <v>622789.1</v>
      </c>
      <c r="S27" s="47"/>
      <c r="T27" s="47">
        <f>SUM(R27:S27)</f>
        <v>622789.1</v>
      </c>
      <c r="U27" s="47">
        <f>(T27/N27)*100</f>
        <v>100</v>
      </c>
      <c r="V27" s="47">
        <f>(T27/O27)*100</f>
        <v>100</v>
      </c>
      <c r="W27" s="2"/>
    </row>
    <row r="28" spans="1:23" ht="23.25">
      <c r="A28" s="2"/>
      <c r="B28" s="39"/>
      <c r="C28" s="39"/>
      <c r="D28" s="39"/>
      <c r="E28" s="39"/>
      <c r="F28" s="40"/>
      <c r="G28" s="41"/>
      <c r="H28" s="40"/>
      <c r="I28" s="43"/>
      <c r="J28" s="43"/>
      <c r="K28" s="46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2"/>
    </row>
    <row r="29" spans="1:23" ht="23.25">
      <c r="A29" s="2"/>
      <c r="B29" s="39"/>
      <c r="C29" s="39"/>
      <c r="D29" s="39"/>
      <c r="E29" s="39"/>
      <c r="F29" s="40"/>
      <c r="G29" s="65" t="s">
        <v>39</v>
      </c>
      <c r="H29" s="40"/>
      <c r="I29" s="43"/>
      <c r="J29" s="66" t="s">
        <v>71</v>
      </c>
      <c r="K29" s="46"/>
      <c r="L29" s="47">
        <f>SUM(L31)</f>
        <v>401905.8</v>
      </c>
      <c r="M29" s="47"/>
      <c r="N29" s="47">
        <f>SUM(L29:M29)</f>
        <v>401905.8</v>
      </c>
      <c r="O29" s="47">
        <f>SUM(O31)</f>
        <v>401905.8</v>
      </c>
      <c r="P29" s="47"/>
      <c r="Q29" s="47">
        <f>SUM(O29:P29)</f>
        <v>401905.8</v>
      </c>
      <c r="R29" s="47">
        <f>SUM(R31)</f>
        <v>401905.8</v>
      </c>
      <c r="S29" s="47"/>
      <c r="T29" s="47">
        <f>SUM(R29:S29)</f>
        <v>401905.8</v>
      </c>
      <c r="U29" s="47">
        <f>(T29/N29)*100</f>
        <v>100</v>
      </c>
      <c r="V29" s="47">
        <f>(T29/O29)*100</f>
        <v>100</v>
      </c>
      <c r="W29" s="2"/>
    </row>
    <row r="30" spans="1:23" ht="23.25">
      <c r="A30" s="2"/>
      <c r="B30" s="39"/>
      <c r="C30" s="39"/>
      <c r="D30" s="39"/>
      <c r="E30" s="39"/>
      <c r="F30" s="40"/>
      <c r="G30" s="41"/>
      <c r="H30" s="40"/>
      <c r="I30" s="43"/>
      <c r="J30" s="43"/>
      <c r="K30" s="46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2"/>
    </row>
    <row r="31" spans="1:23" ht="23.25">
      <c r="A31" s="2"/>
      <c r="B31" s="39"/>
      <c r="C31" s="39"/>
      <c r="D31" s="39"/>
      <c r="E31" s="39"/>
      <c r="F31" s="40"/>
      <c r="G31" s="41"/>
      <c r="H31" s="48" t="s">
        <v>36</v>
      </c>
      <c r="I31" s="43"/>
      <c r="J31" s="43" t="s">
        <v>37</v>
      </c>
      <c r="K31" s="46"/>
      <c r="L31" s="47">
        <v>401905.8</v>
      </c>
      <c r="M31" s="47"/>
      <c r="N31" s="47">
        <f>SUM(L31:M31)</f>
        <v>401905.8</v>
      </c>
      <c r="O31" s="47">
        <v>401905.8</v>
      </c>
      <c r="P31" s="47"/>
      <c r="Q31" s="47">
        <f>SUM(O31:P31)</f>
        <v>401905.8</v>
      </c>
      <c r="R31" s="47">
        <v>401905.8</v>
      </c>
      <c r="S31" s="47"/>
      <c r="T31" s="47">
        <f>SUM(R31:S31)</f>
        <v>401905.8</v>
      </c>
      <c r="U31" s="47">
        <f>(T31/N31)*100</f>
        <v>100</v>
      </c>
      <c r="V31" s="47">
        <f>(T31/O31)*100</f>
        <v>100</v>
      </c>
      <c r="W31" s="2"/>
    </row>
    <row r="32" spans="1:23" ht="23.25">
      <c r="A32" s="2"/>
      <c r="B32" s="39"/>
      <c r="C32" s="39"/>
      <c r="D32" s="39"/>
      <c r="E32" s="39"/>
      <c r="F32" s="40"/>
      <c r="G32" s="41"/>
      <c r="H32" s="40"/>
      <c r="I32" s="43"/>
      <c r="J32" s="43"/>
      <c r="K32" s="46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2"/>
    </row>
    <row r="33" spans="1:23" ht="23.25">
      <c r="A33" s="2"/>
      <c r="B33" s="39"/>
      <c r="C33" s="39"/>
      <c r="D33" s="39"/>
      <c r="E33" s="39"/>
      <c r="F33" s="48"/>
      <c r="G33" s="65" t="s">
        <v>40</v>
      </c>
      <c r="H33" s="40"/>
      <c r="I33" s="43"/>
      <c r="J33" s="66" t="s">
        <v>72</v>
      </c>
      <c r="K33" s="46"/>
      <c r="L33" s="47">
        <f>SUM(L36)</f>
        <v>1500000</v>
      </c>
      <c r="M33" s="47"/>
      <c r="N33" s="47">
        <f>SUM(L33:M33)</f>
        <v>1500000</v>
      </c>
      <c r="O33" s="47">
        <f>SUM(O36)</f>
        <v>1290011.2</v>
      </c>
      <c r="P33" s="47"/>
      <c r="Q33" s="47">
        <f>SUM(O33:P33)</f>
        <v>1290011.2</v>
      </c>
      <c r="R33" s="47">
        <f>SUM(R36)</f>
        <v>1290011.2</v>
      </c>
      <c r="S33" s="47"/>
      <c r="T33" s="47">
        <f>SUM(R33:S33)</f>
        <v>1290011.2</v>
      </c>
      <c r="U33" s="47">
        <f>(T33/N33)*100</f>
        <v>86.00074666666666</v>
      </c>
      <c r="V33" s="47">
        <f>(T33/O33)*100</f>
        <v>100</v>
      </c>
      <c r="W33" s="2"/>
    </row>
    <row r="34" spans="1:23" ht="23.25">
      <c r="A34" s="2"/>
      <c r="B34" s="39"/>
      <c r="C34" s="39"/>
      <c r="D34" s="39"/>
      <c r="E34" s="39"/>
      <c r="F34" s="40"/>
      <c r="G34" s="41"/>
      <c r="H34" s="40"/>
      <c r="I34" s="43"/>
      <c r="J34" s="43"/>
      <c r="K34" s="46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2"/>
    </row>
    <row r="35" spans="1:23" ht="23.25">
      <c r="A35" s="2"/>
      <c r="B35" s="39"/>
      <c r="C35" s="39"/>
      <c r="D35" s="39"/>
      <c r="E35" s="39"/>
      <c r="F35" s="40"/>
      <c r="G35" s="41"/>
      <c r="H35" s="65" t="s">
        <v>41</v>
      </c>
      <c r="I35" s="43"/>
      <c r="J35" s="43" t="s">
        <v>42</v>
      </c>
      <c r="K35" s="46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2"/>
    </row>
    <row r="36" spans="1:23" ht="23.25">
      <c r="A36" s="2"/>
      <c r="B36" s="39"/>
      <c r="C36" s="39"/>
      <c r="D36" s="39"/>
      <c r="E36" s="39"/>
      <c r="F36" s="40"/>
      <c r="G36" s="41"/>
      <c r="H36" s="48"/>
      <c r="I36" s="43"/>
      <c r="J36" s="43" t="s">
        <v>43</v>
      </c>
      <c r="K36" s="46"/>
      <c r="L36" s="47">
        <v>1500000</v>
      </c>
      <c r="M36" s="47"/>
      <c r="N36" s="47">
        <f>SUM(L36:M36)</f>
        <v>1500000</v>
      </c>
      <c r="O36" s="47">
        <v>1290011.2</v>
      </c>
      <c r="P36" s="47"/>
      <c r="Q36" s="47">
        <f>SUM(O36:P36)</f>
        <v>1290011.2</v>
      </c>
      <c r="R36" s="47">
        <v>1290011.2</v>
      </c>
      <c r="S36" s="47"/>
      <c r="T36" s="47">
        <f>SUM(R36:S36)</f>
        <v>1290011.2</v>
      </c>
      <c r="U36" s="47">
        <f>(T36/N36)*100</f>
        <v>86.00074666666666</v>
      </c>
      <c r="V36" s="47">
        <f>(T36/O36)*100</f>
        <v>100</v>
      </c>
      <c r="W36" s="2"/>
    </row>
    <row r="37" spans="1:23" ht="23.25">
      <c r="A37" s="2"/>
      <c r="B37" s="39"/>
      <c r="C37" s="39"/>
      <c r="D37" s="39"/>
      <c r="E37" s="39"/>
      <c r="F37" s="40"/>
      <c r="G37" s="41"/>
      <c r="H37" s="40"/>
      <c r="I37" s="43"/>
      <c r="J37" s="43"/>
      <c r="K37" s="46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2"/>
    </row>
    <row r="38" spans="1:23" ht="23.25">
      <c r="A38" s="2"/>
      <c r="B38" s="39"/>
      <c r="C38" s="39"/>
      <c r="D38" s="39"/>
      <c r="E38" s="39"/>
      <c r="F38" s="40"/>
      <c r="G38" s="65" t="s">
        <v>44</v>
      </c>
      <c r="H38" s="48"/>
      <c r="I38" s="43"/>
      <c r="J38" s="66" t="s">
        <v>73</v>
      </c>
      <c r="K38" s="46"/>
      <c r="L38" s="47">
        <f>SUM(L41)</f>
        <v>300440.6</v>
      </c>
      <c r="M38" s="47"/>
      <c r="N38" s="47">
        <f>SUM(L38:M38)</f>
        <v>300440.6</v>
      </c>
      <c r="O38" s="47">
        <f>SUM(O41)</f>
        <v>410429.4</v>
      </c>
      <c r="P38" s="47"/>
      <c r="Q38" s="47">
        <f>SUM(O38:P38)</f>
        <v>410429.4</v>
      </c>
      <c r="R38" s="47">
        <f>SUM(R41)</f>
        <v>410429.4</v>
      </c>
      <c r="S38" s="47"/>
      <c r="T38" s="47">
        <f>SUM(R38:S38)</f>
        <v>410429.4</v>
      </c>
      <c r="U38" s="47">
        <f>(T38/N38)*100</f>
        <v>136.60916667054988</v>
      </c>
      <c r="V38" s="47">
        <f>(T38/O38)*100</f>
        <v>100</v>
      </c>
      <c r="W38" s="2"/>
    </row>
    <row r="39" spans="1:23" ht="23.25">
      <c r="A39" s="2"/>
      <c r="B39" s="39"/>
      <c r="C39" s="39"/>
      <c r="D39" s="39"/>
      <c r="E39" s="39"/>
      <c r="F39" s="40"/>
      <c r="G39" s="41"/>
      <c r="H39" s="40"/>
      <c r="I39" s="43"/>
      <c r="J39" s="43"/>
      <c r="K39" s="46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2"/>
    </row>
    <row r="40" spans="1:23" ht="23.25">
      <c r="A40" s="2"/>
      <c r="B40" s="39"/>
      <c r="C40" s="39"/>
      <c r="D40" s="39"/>
      <c r="E40" s="39"/>
      <c r="F40" s="40"/>
      <c r="G40" s="41"/>
      <c r="H40" s="65" t="s">
        <v>52</v>
      </c>
      <c r="I40" s="43"/>
      <c r="J40" s="43" t="s">
        <v>45</v>
      </c>
      <c r="K40" s="46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2"/>
    </row>
    <row r="41" spans="1:23" ht="23.25">
      <c r="A41" s="2"/>
      <c r="B41" s="39"/>
      <c r="C41" s="39"/>
      <c r="D41" s="39"/>
      <c r="E41" s="39"/>
      <c r="F41" s="40"/>
      <c r="G41" s="41"/>
      <c r="H41" s="40"/>
      <c r="I41" s="43"/>
      <c r="J41" s="43" t="s">
        <v>46</v>
      </c>
      <c r="K41" s="46"/>
      <c r="L41" s="47">
        <v>300440.6</v>
      </c>
      <c r="M41" s="47"/>
      <c r="N41" s="47">
        <f>SUM(L41:M41)</f>
        <v>300440.6</v>
      </c>
      <c r="O41" s="47">
        <v>410429.4</v>
      </c>
      <c r="P41" s="47"/>
      <c r="Q41" s="47">
        <f>SUM(O41:P41)</f>
        <v>410429.4</v>
      </c>
      <c r="R41" s="47">
        <v>410429.4</v>
      </c>
      <c r="S41" s="47"/>
      <c r="T41" s="47">
        <f>SUM(R41:S41)</f>
        <v>410429.4</v>
      </c>
      <c r="U41" s="47">
        <f>(T41/N41)*100</f>
        <v>136.60916667054988</v>
      </c>
      <c r="V41" s="47">
        <f>(T41/O41)*100</f>
        <v>100</v>
      </c>
      <c r="W41" s="2"/>
    </row>
    <row r="42" spans="1:23" ht="23.25">
      <c r="A42" s="2"/>
      <c r="B42" s="39"/>
      <c r="C42" s="39"/>
      <c r="D42" s="39"/>
      <c r="E42" s="39"/>
      <c r="F42" s="40"/>
      <c r="G42" s="41"/>
      <c r="H42" s="48"/>
      <c r="I42" s="43"/>
      <c r="J42" s="43"/>
      <c r="K42" s="46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2"/>
    </row>
    <row r="43" spans="1:23" ht="23.25">
      <c r="A43" s="2"/>
      <c r="B43" s="39"/>
      <c r="C43" s="39"/>
      <c r="D43" s="39"/>
      <c r="E43" s="39"/>
      <c r="F43" s="40"/>
      <c r="G43" s="65" t="s">
        <v>47</v>
      </c>
      <c r="H43" s="40"/>
      <c r="I43" s="43"/>
      <c r="J43" s="75" t="s">
        <v>74</v>
      </c>
      <c r="K43" s="46"/>
      <c r="L43" s="47">
        <f>SUM(L55)</f>
        <v>638683.9</v>
      </c>
      <c r="M43" s="47"/>
      <c r="N43" s="47">
        <f>SUM(L43:M43)</f>
        <v>638683.9</v>
      </c>
      <c r="O43" s="47">
        <f>SUM(O55)</f>
        <v>638683.9</v>
      </c>
      <c r="P43" s="47"/>
      <c r="Q43" s="47">
        <f>SUM(O43:P43)</f>
        <v>638683.9</v>
      </c>
      <c r="R43" s="47">
        <f>SUM(R55)</f>
        <v>638683.9</v>
      </c>
      <c r="S43" s="47"/>
      <c r="T43" s="47">
        <f>SUM(R43:S43)</f>
        <v>638683.9</v>
      </c>
      <c r="U43" s="47">
        <f>(T43/N43)*100</f>
        <v>100</v>
      </c>
      <c r="V43" s="47">
        <f>(T43/O43)*100</f>
        <v>100</v>
      </c>
      <c r="W43" s="2"/>
    </row>
    <row r="44" spans="1:23" ht="23.25">
      <c r="A44" s="2"/>
      <c r="B44" s="39"/>
      <c r="C44" s="39"/>
      <c r="D44" s="39"/>
      <c r="E44" s="39"/>
      <c r="F44" s="40"/>
      <c r="G44" s="41"/>
      <c r="H44" s="48"/>
      <c r="I44" s="43"/>
      <c r="J44" s="43"/>
      <c r="K44" s="46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2"/>
    </row>
    <row r="45" spans="1:23" ht="23.25">
      <c r="A45" s="2"/>
      <c r="B45" s="49"/>
      <c r="C45" s="49"/>
      <c r="D45" s="49"/>
      <c r="E45" s="49"/>
      <c r="F45" s="50"/>
      <c r="G45" s="51"/>
      <c r="H45" s="50"/>
      <c r="I45" s="52"/>
      <c r="J45" s="52"/>
      <c r="K45" s="53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2"/>
    </row>
    <row r="46" spans="1:23" ht="23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23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74" t="s">
        <v>92</v>
      </c>
      <c r="W47" s="2"/>
    </row>
    <row r="48" spans="1:23" ht="23.25">
      <c r="A48" s="2"/>
      <c r="B48" s="7"/>
      <c r="C48" s="8"/>
      <c r="D48" s="8"/>
      <c r="E48" s="8"/>
      <c r="F48" s="8"/>
      <c r="G48" s="8"/>
      <c r="H48" s="9"/>
      <c r="I48" s="7"/>
      <c r="J48" s="8"/>
      <c r="K48" s="9"/>
      <c r="L48" s="10" t="s">
        <v>2</v>
      </c>
      <c r="M48" s="11"/>
      <c r="N48" s="11"/>
      <c r="O48" s="11"/>
      <c r="P48" s="11"/>
      <c r="Q48" s="11"/>
      <c r="R48" s="11"/>
      <c r="S48" s="11"/>
      <c r="T48" s="12"/>
      <c r="U48" s="7"/>
      <c r="V48" s="9"/>
      <c r="W48" s="2"/>
    </row>
    <row r="49" spans="1:23" ht="23.25">
      <c r="A49" s="2"/>
      <c r="B49" s="13" t="s">
        <v>3</v>
      </c>
      <c r="C49" s="14"/>
      <c r="D49" s="14"/>
      <c r="E49" s="14"/>
      <c r="F49" s="14"/>
      <c r="G49" s="14"/>
      <c r="H49" s="15"/>
      <c r="I49" s="16"/>
      <c r="J49" s="17"/>
      <c r="K49" s="18"/>
      <c r="L49" s="10" t="s">
        <v>4</v>
      </c>
      <c r="M49" s="11"/>
      <c r="N49" s="12"/>
      <c r="O49" s="10" t="s">
        <v>5</v>
      </c>
      <c r="P49" s="11"/>
      <c r="Q49" s="12"/>
      <c r="R49" s="10" t="s">
        <v>6</v>
      </c>
      <c r="S49" s="11"/>
      <c r="T49" s="12"/>
      <c r="U49" s="19" t="s">
        <v>7</v>
      </c>
      <c r="V49" s="20"/>
      <c r="W49" s="2"/>
    </row>
    <row r="50" spans="1:23" ht="23.25">
      <c r="A50" s="2"/>
      <c r="B50" s="21"/>
      <c r="C50" s="21"/>
      <c r="D50" s="21"/>
      <c r="E50" s="21"/>
      <c r="F50" s="22"/>
      <c r="G50" s="23"/>
      <c r="H50" s="21"/>
      <c r="I50" s="16"/>
      <c r="J50" s="24" t="s">
        <v>8</v>
      </c>
      <c r="K50" s="18"/>
      <c r="L50" s="25"/>
      <c r="M50" s="25"/>
      <c r="N50" s="25"/>
      <c r="O50" s="25"/>
      <c r="P50" s="25"/>
      <c r="Q50" s="25"/>
      <c r="R50" s="25"/>
      <c r="S50" s="25"/>
      <c r="T50" s="26"/>
      <c r="U50" s="27" t="s">
        <v>9</v>
      </c>
      <c r="V50" s="28"/>
      <c r="W50" s="2"/>
    </row>
    <row r="51" spans="1:23" ht="23.25">
      <c r="A51" s="2"/>
      <c r="B51" s="29" t="s">
        <v>18</v>
      </c>
      <c r="C51" s="29" t="s">
        <v>19</v>
      </c>
      <c r="D51" s="29" t="s">
        <v>20</v>
      </c>
      <c r="E51" s="29" t="s">
        <v>21</v>
      </c>
      <c r="F51" s="30" t="s">
        <v>22</v>
      </c>
      <c r="G51" s="3" t="s">
        <v>23</v>
      </c>
      <c r="H51" s="29" t="s">
        <v>24</v>
      </c>
      <c r="I51" s="16"/>
      <c r="J51" s="17"/>
      <c r="K51" s="18"/>
      <c r="L51" s="31" t="s">
        <v>10</v>
      </c>
      <c r="M51" s="31" t="s">
        <v>11</v>
      </c>
      <c r="N51" s="31" t="s">
        <v>12</v>
      </c>
      <c r="O51" s="31" t="s">
        <v>10</v>
      </c>
      <c r="P51" s="31" t="s">
        <v>11</v>
      </c>
      <c r="Q51" s="31" t="s">
        <v>12</v>
      </c>
      <c r="R51" s="31" t="s">
        <v>10</v>
      </c>
      <c r="S51" s="31" t="s">
        <v>11</v>
      </c>
      <c r="T51" s="31" t="s">
        <v>12</v>
      </c>
      <c r="U51" s="25" t="s">
        <v>13</v>
      </c>
      <c r="V51" s="25" t="s">
        <v>13</v>
      </c>
      <c r="W51" s="2"/>
    </row>
    <row r="52" spans="1:23" ht="23.25">
      <c r="A52" s="2"/>
      <c r="B52" s="32"/>
      <c r="C52" s="32"/>
      <c r="D52" s="32"/>
      <c r="E52" s="32"/>
      <c r="F52" s="33"/>
      <c r="G52" s="34"/>
      <c r="H52" s="32"/>
      <c r="I52" s="35"/>
      <c r="J52" s="36"/>
      <c r="K52" s="37"/>
      <c r="L52" s="38"/>
      <c r="M52" s="38"/>
      <c r="N52" s="38"/>
      <c r="O52" s="38"/>
      <c r="P52" s="38"/>
      <c r="Q52" s="38"/>
      <c r="R52" s="38"/>
      <c r="S52" s="38"/>
      <c r="T52" s="38"/>
      <c r="U52" s="38" t="s">
        <v>14</v>
      </c>
      <c r="V52" s="38" t="s">
        <v>15</v>
      </c>
      <c r="W52" s="2"/>
    </row>
    <row r="53" spans="1:23" ht="23.25">
      <c r="A53" s="2"/>
      <c r="B53" s="39"/>
      <c r="C53" s="39"/>
      <c r="D53" s="39"/>
      <c r="E53" s="39"/>
      <c r="F53" s="40"/>
      <c r="G53" s="41"/>
      <c r="H53" s="56"/>
      <c r="I53" s="57"/>
      <c r="J53" s="43"/>
      <c r="K53" s="44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2"/>
    </row>
    <row r="54" spans="1:23" ht="23.25">
      <c r="A54" s="2"/>
      <c r="B54" s="39" t="s">
        <v>27</v>
      </c>
      <c r="C54" s="39" t="s">
        <v>30</v>
      </c>
      <c r="D54" s="39" t="s">
        <v>30</v>
      </c>
      <c r="E54" s="56"/>
      <c r="F54" s="48" t="s">
        <v>33</v>
      </c>
      <c r="G54" s="65" t="s">
        <v>47</v>
      </c>
      <c r="H54" s="65" t="s">
        <v>48</v>
      </c>
      <c r="I54" s="58"/>
      <c r="J54" s="43" t="s">
        <v>49</v>
      </c>
      <c r="K54" s="46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2"/>
    </row>
    <row r="55" spans="1:23" ht="23.25">
      <c r="A55" s="2"/>
      <c r="B55" s="39"/>
      <c r="C55" s="39"/>
      <c r="D55" s="39"/>
      <c r="E55" s="39"/>
      <c r="F55" s="40"/>
      <c r="G55" s="41"/>
      <c r="H55" s="56"/>
      <c r="I55" s="58"/>
      <c r="J55" s="43" t="s">
        <v>50</v>
      </c>
      <c r="K55" s="46"/>
      <c r="L55" s="47">
        <v>638683.9</v>
      </c>
      <c r="M55" s="47"/>
      <c r="N55" s="47">
        <f>SUM(L55:M55)</f>
        <v>638683.9</v>
      </c>
      <c r="O55" s="47">
        <v>638683.9</v>
      </c>
      <c r="P55" s="47"/>
      <c r="Q55" s="47">
        <f>SUM(O55:P55)</f>
        <v>638683.9</v>
      </c>
      <c r="R55" s="47">
        <v>638683.9</v>
      </c>
      <c r="S55" s="47"/>
      <c r="T55" s="47">
        <f>SUM(R55:S55)</f>
        <v>638683.9</v>
      </c>
      <c r="U55" s="47">
        <f>(T55/N55)*100</f>
        <v>100</v>
      </c>
      <c r="V55" s="47">
        <f>(T55/O55)*100</f>
        <v>100</v>
      </c>
      <c r="W55" s="2"/>
    </row>
    <row r="56" spans="1:23" ht="23.25">
      <c r="A56" s="2"/>
      <c r="B56" s="56"/>
      <c r="C56" s="56"/>
      <c r="D56" s="56"/>
      <c r="E56" s="56"/>
      <c r="F56" s="40"/>
      <c r="G56" s="41"/>
      <c r="H56" s="56"/>
      <c r="I56" s="58"/>
      <c r="J56" s="43"/>
      <c r="K56" s="46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2"/>
    </row>
    <row r="57" spans="1:23" ht="23.25">
      <c r="A57" s="2"/>
      <c r="B57" s="56"/>
      <c r="C57" s="56"/>
      <c r="D57" s="56"/>
      <c r="E57" s="56"/>
      <c r="F57" s="40"/>
      <c r="G57" s="65" t="s">
        <v>51</v>
      </c>
      <c r="H57" s="56"/>
      <c r="I57" s="58"/>
      <c r="J57" s="66" t="s">
        <v>75</v>
      </c>
      <c r="K57" s="46"/>
      <c r="L57" s="47">
        <f>SUM(L60)</f>
        <v>6295800</v>
      </c>
      <c r="M57" s="47"/>
      <c r="N57" s="47">
        <f>SUM(L57:M57)</f>
        <v>6295800</v>
      </c>
      <c r="O57" s="47">
        <f>SUM(O60)</f>
        <v>6295800</v>
      </c>
      <c r="P57" s="47"/>
      <c r="Q57" s="47">
        <f>SUM(O57:P57)</f>
        <v>6295800</v>
      </c>
      <c r="R57" s="47">
        <f>SUM(R60)</f>
        <v>6295800</v>
      </c>
      <c r="S57" s="47"/>
      <c r="T57" s="47">
        <f>SUM(R57:S57)</f>
        <v>6295800</v>
      </c>
      <c r="U57" s="47">
        <f>(T57/N57)*100</f>
        <v>100</v>
      </c>
      <c r="V57" s="47">
        <f>(T57/O57)*100</f>
        <v>100</v>
      </c>
      <c r="W57" s="2"/>
    </row>
    <row r="58" spans="1:23" ht="23.25">
      <c r="A58" s="2"/>
      <c r="B58" s="56"/>
      <c r="C58" s="56"/>
      <c r="D58" s="56"/>
      <c r="E58" s="56"/>
      <c r="F58" s="48"/>
      <c r="G58" s="41"/>
      <c r="H58" s="56"/>
      <c r="I58" s="58"/>
      <c r="J58" s="43"/>
      <c r="K58" s="46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2"/>
    </row>
    <row r="59" spans="1:23" ht="23.25">
      <c r="A59" s="2"/>
      <c r="B59" s="56"/>
      <c r="C59" s="56"/>
      <c r="D59" s="56"/>
      <c r="E59" s="56"/>
      <c r="F59" s="40"/>
      <c r="G59" s="41"/>
      <c r="H59" s="65" t="s">
        <v>52</v>
      </c>
      <c r="I59" s="58"/>
      <c r="J59" s="43" t="s">
        <v>45</v>
      </c>
      <c r="K59" s="46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2"/>
    </row>
    <row r="60" spans="1:23" ht="23.25">
      <c r="A60" s="2"/>
      <c r="B60" s="56"/>
      <c r="C60" s="56"/>
      <c r="D60" s="56"/>
      <c r="E60" s="56"/>
      <c r="F60" s="40"/>
      <c r="G60" s="41"/>
      <c r="H60" s="39"/>
      <c r="I60" s="58"/>
      <c r="J60" s="43" t="s">
        <v>46</v>
      </c>
      <c r="K60" s="46"/>
      <c r="L60" s="47">
        <v>6295800</v>
      </c>
      <c r="M60" s="47"/>
      <c r="N60" s="47">
        <f>SUM(L60:M60)</f>
        <v>6295800</v>
      </c>
      <c r="O60" s="47">
        <v>6295800</v>
      </c>
      <c r="P60" s="47"/>
      <c r="Q60" s="47">
        <f>SUM(O60:P60)</f>
        <v>6295800</v>
      </c>
      <c r="R60" s="47">
        <v>6295800</v>
      </c>
      <c r="S60" s="47"/>
      <c r="T60" s="47">
        <f>SUM(R60:S60)</f>
        <v>6295800</v>
      </c>
      <c r="U60" s="47">
        <f>(T60/N60)*100</f>
        <v>100</v>
      </c>
      <c r="V60" s="47">
        <f>(T60/O60)*100</f>
        <v>100</v>
      </c>
      <c r="W60" s="2"/>
    </row>
    <row r="61" spans="1:23" ht="23.25">
      <c r="A61" s="2"/>
      <c r="B61" s="56"/>
      <c r="C61" s="56"/>
      <c r="D61" s="56"/>
      <c r="E61" s="56"/>
      <c r="F61" s="40"/>
      <c r="G61" s="41"/>
      <c r="H61" s="56"/>
      <c r="I61" s="58"/>
      <c r="J61" s="43"/>
      <c r="K61" s="46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2"/>
    </row>
    <row r="62" spans="1:23" ht="23.25">
      <c r="A62" s="2"/>
      <c r="B62" s="56"/>
      <c r="C62" s="56"/>
      <c r="D62" s="56"/>
      <c r="E62" s="56"/>
      <c r="F62" s="65" t="s">
        <v>53</v>
      </c>
      <c r="G62" s="41"/>
      <c r="H62" s="56"/>
      <c r="I62" s="58"/>
      <c r="J62" s="66" t="s">
        <v>85</v>
      </c>
      <c r="K62" s="46"/>
      <c r="L62" s="47">
        <f>SUM(L64+L68+L73)</f>
        <v>27297975</v>
      </c>
      <c r="M62" s="47"/>
      <c r="N62" s="47">
        <f>SUM(N64+N68+N73)</f>
        <v>27297975</v>
      </c>
      <c r="O62" s="47">
        <f>SUM(O64+O68+O73)</f>
        <v>28411069.4</v>
      </c>
      <c r="P62" s="47"/>
      <c r="Q62" s="47">
        <f>SUM(Q64+Q68+Q73)</f>
        <v>28411069.4</v>
      </c>
      <c r="R62" s="47">
        <f>SUM(R64+R68+R73)</f>
        <v>28411069.4</v>
      </c>
      <c r="S62" s="47"/>
      <c r="T62" s="47">
        <f>SUM(T64+T68+T73)</f>
        <v>28411069.4</v>
      </c>
      <c r="U62" s="47">
        <f>(T62/N62)*100</f>
        <v>104.07757132168227</v>
      </c>
      <c r="V62" s="47">
        <f>(T62/O62)*100</f>
        <v>100</v>
      </c>
      <c r="W62" s="2"/>
    </row>
    <row r="63" spans="1:23" ht="23.25">
      <c r="A63" s="2"/>
      <c r="B63" s="56"/>
      <c r="C63" s="56"/>
      <c r="D63" s="56"/>
      <c r="E63" s="56"/>
      <c r="F63" s="40"/>
      <c r="G63" s="41"/>
      <c r="H63" s="56"/>
      <c r="I63" s="58"/>
      <c r="J63" s="43"/>
      <c r="K63" s="46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2"/>
    </row>
    <row r="64" spans="1:23" ht="23.25">
      <c r="A64" s="2"/>
      <c r="B64" s="56"/>
      <c r="C64" s="56"/>
      <c r="D64" s="56"/>
      <c r="E64" s="56"/>
      <c r="F64" s="40"/>
      <c r="G64" s="65" t="s">
        <v>54</v>
      </c>
      <c r="H64" s="56"/>
      <c r="I64" s="58"/>
      <c r="J64" s="66" t="s">
        <v>76</v>
      </c>
      <c r="K64" s="46"/>
      <c r="L64" s="47">
        <f>SUM(L66)</f>
        <v>24768400</v>
      </c>
      <c r="M64" s="47"/>
      <c r="N64" s="47">
        <f>SUM(L64:M64)</f>
        <v>24768400</v>
      </c>
      <c r="O64" s="47">
        <f>SUM(O66)</f>
        <v>25920400</v>
      </c>
      <c r="P64" s="47"/>
      <c r="Q64" s="47">
        <f>SUM(O64:P64)</f>
        <v>25920400</v>
      </c>
      <c r="R64" s="47">
        <f>SUM(R66)</f>
        <v>25920400</v>
      </c>
      <c r="S64" s="47"/>
      <c r="T64" s="47">
        <f>SUM(R64:S64)</f>
        <v>25920400</v>
      </c>
      <c r="U64" s="47">
        <f>(T64/N64)*100</f>
        <v>104.6510876762326</v>
      </c>
      <c r="V64" s="47">
        <f>(T64/O64)*100</f>
        <v>100</v>
      </c>
      <c r="W64" s="2"/>
    </row>
    <row r="65" spans="1:23" ht="23.25">
      <c r="A65" s="2"/>
      <c r="B65" s="56"/>
      <c r="C65" s="56"/>
      <c r="D65" s="56"/>
      <c r="E65" s="56"/>
      <c r="F65" s="40"/>
      <c r="G65" s="41"/>
      <c r="H65" s="56"/>
      <c r="I65" s="58"/>
      <c r="J65" s="43"/>
      <c r="K65" s="46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2"/>
    </row>
    <row r="66" spans="1:23" ht="23.25">
      <c r="A66" s="2"/>
      <c r="B66" s="56"/>
      <c r="C66" s="56"/>
      <c r="D66" s="56"/>
      <c r="E66" s="56"/>
      <c r="F66" s="40"/>
      <c r="G66" s="41"/>
      <c r="H66" s="48" t="s">
        <v>36</v>
      </c>
      <c r="I66" s="58"/>
      <c r="J66" s="43" t="s">
        <v>37</v>
      </c>
      <c r="K66" s="46"/>
      <c r="L66" s="47">
        <v>24768400</v>
      </c>
      <c r="M66" s="47"/>
      <c r="N66" s="47">
        <f>SUM(L66:M66)</f>
        <v>24768400</v>
      </c>
      <c r="O66" s="47">
        <v>25920400</v>
      </c>
      <c r="P66" s="47"/>
      <c r="Q66" s="47">
        <f>SUM(O66:P66)</f>
        <v>25920400</v>
      </c>
      <c r="R66" s="47">
        <v>25920400</v>
      </c>
      <c r="S66" s="47"/>
      <c r="T66" s="47">
        <f>SUM(R66:S66)</f>
        <v>25920400</v>
      </c>
      <c r="U66" s="47">
        <f>(T66/N66)*100</f>
        <v>104.6510876762326</v>
      </c>
      <c r="V66" s="47">
        <f>(T66/O66)*100</f>
        <v>100</v>
      </c>
      <c r="W66" s="2"/>
    </row>
    <row r="67" spans="1:23" ht="23.25">
      <c r="A67" s="2"/>
      <c r="B67" s="56"/>
      <c r="C67" s="56"/>
      <c r="D67" s="56"/>
      <c r="E67" s="56"/>
      <c r="F67" s="40"/>
      <c r="G67" s="41"/>
      <c r="H67" s="56"/>
      <c r="I67" s="58"/>
      <c r="J67" s="43"/>
      <c r="K67" s="46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2"/>
    </row>
    <row r="68" spans="1:23" ht="23.25">
      <c r="A68" s="2"/>
      <c r="B68" s="56"/>
      <c r="C68" s="56"/>
      <c r="D68" s="56"/>
      <c r="E68" s="56"/>
      <c r="F68" s="40"/>
      <c r="G68" s="65" t="s">
        <v>55</v>
      </c>
      <c r="H68" s="56"/>
      <c r="I68" s="58"/>
      <c r="J68" s="66" t="s">
        <v>77</v>
      </c>
      <c r="K68" s="46"/>
      <c r="L68" s="47">
        <f>SUM(L70)</f>
        <v>2513706.2</v>
      </c>
      <c r="M68" s="47"/>
      <c r="N68" s="47">
        <f>SUM(L68:M68)</f>
        <v>2513706.2</v>
      </c>
      <c r="O68" s="47">
        <f>SUM(O70)</f>
        <v>2481836.4</v>
      </c>
      <c r="P68" s="47"/>
      <c r="Q68" s="47">
        <f>SUM(O68:P68)</f>
        <v>2481836.4</v>
      </c>
      <c r="R68" s="47">
        <f>SUM(R70)</f>
        <v>2481836.4</v>
      </c>
      <c r="S68" s="47"/>
      <c r="T68" s="47">
        <f>SUM(R68:S68)</f>
        <v>2481836.4</v>
      </c>
      <c r="U68" s="47">
        <f>(T68/N68)*100</f>
        <v>98.73215891340045</v>
      </c>
      <c r="V68" s="47">
        <f>(T68/O68)*100</f>
        <v>100</v>
      </c>
      <c r="W68" s="2"/>
    </row>
    <row r="69" spans="1:23" ht="23.25">
      <c r="A69" s="2"/>
      <c r="B69" s="56"/>
      <c r="C69" s="56"/>
      <c r="D69" s="56"/>
      <c r="E69" s="56"/>
      <c r="F69" s="40"/>
      <c r="G69" s="41"/>
      <c r="H69" s="56"/>
      <c r="I69" s="58"/>
      <c r="J69" s="43"/>
      <c r="K69" s="46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2"/>
    </row>
    <row r="70" spans="1:23" ht="23.25">
      <c r="A70" s="2"/>
      <c r="B70" s="56"/>
      <c r="C70" s="56"/>
      <c r="D70" s="56"/>
      <c r="E70" s="56"/>
      <c r="F70" s="40"/>
      <c r="G70" s="41"/>
      <c r="H70" s="65" t="s">
        <v>56</v>
      </c>
      <c r="I70" s="58"/>
      <c r="J70" s="43" t="s">
        <v>57</v>
      </c>
      <c r="K70" s="46"/>
      <c r="L70" s="47">
        <v>2513706.2</v>
      </c>
      <c r="M70" s="47"/>
      <c r="N70" s="47">
        <f>SUM(L70:M70)</f>
        <v>2513706.2</v>
      </c>
      <c r="O70" s="47">
        <v>2481836.4</v>
      </c>
      <c r="P70" s="47"/>
      <c r="Q70" s="47">
        <f>SUM(O70:P70)</f>
        <v>2481836.4</v>
      </c>
      <c r="R70" s="47">
        <v>2481836.4</v>
      </c>
      <c r="S70" s="47"/>
      <c r="T70" s="47">
        <f>SUM(R70:S70)</f>
        <v>2481836.4</v>
      </c>
      <c r="U70" s="47">
        <f>(T70/N70)*100</f>
        <v>98.73215891340045</v>
      </c>
      <c r="V70" s="47">
        <f>(T70/O70)*100</f>
        <v>100</v>
      </c>
      <c r="W70" s="2"/>
    </row>
    <row r="71" spans="1:23" ht="23.25">
      <c r="A71" s="2"/>
      <c r="B71" s="56"/>
      <c r="C71" s="56"/>
      <c r="D71" s="56"/>
      <c r="E71" s="56"/>
      <c r="F71" s="40"/>
      <c r="G71" s="41"/>
      <c r="H71" s="56"/>
      <c r="I71" s="58"/>
      <c r="J71" s="43"/>
      <c r="K71" s="46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2"/>
    </row>
    <row r="72" spans="1:23" ht="23.25">
      <c r="A72" s="2"/>
      <c r="B72" s="56"/>
      <c r="C72" s="56"/>
      <c r="D72" s="56"/>
      <c r="E72" s="56"/>
      <c r="F72" s="40"/>
      <c r="G72" s="65" t="s">
        <v>58</v>
      </c>
      <c r="H72" s="56"/>
      <c r="I72" s="58"/>
      <c r="J72" s="66" t="s">
        <v>78</v>
      </c>
      <c r="K72" s="46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2"/>
    </row>
    <row r="73" spans="1:23" ht="23.25">
      <c r="A73" s="2"/>
      <c r="B73" s="56"/>
      <c r="C73" s="56"/>
      <c r="D73" s="56"/>
      <c r="E73" s="56"/>
      <c r="F73" s="40"/>
      <c r="G73" s="67"/>
      <c r="H73" s="56"/>
      <c r="I73" s="58"/>
      <c r="J73" s="66" t="s">
        <v>86</v>
      </c>
      <c r="K73" s="46"/>
      <c r="L73" s="47">
        <f>SUM(L75)</f>
        <v>15868.8</v>
      </c>
      <c r="M73" s="47"/>
      <c r="N73" s="47">
        <f>SUM(L73:M73)</f>
        <v>15868.8</v>
      </c>
      <c r="O73" s="47">
        <f>SUM(O75)</f>
        <v>8833</v>
      </c>
      <c r="P73" s="47"/>
      <c r="Q73" s="47">
        <f>SUM(O73:P73)</f>
        <v>8833</v>
      </c>
      <c r="R73" s="47">
        <f>SUM(R75)</f>
        <v>8833</v>
      </c>
      <c r="S73" s="47"/>
      <c r="T73" s="47">
        <f>SUM(R73:S73)</f>
        <v>8833</v>
      </c>
      <c r="U73" s="47">
        <f>(T73/N73)*100</f>
        <v>55.66268400887275</v>
      </c>
      <c r="V73" s="47">
        <f>(T73/O73)*100</f>
        <v>100</v>
      </c>
      <c r="W73" s="2"/>
    </row>
    <row r="74" spans="1:23" ht="23.25">
      <c r="A74" s="2"/>
      <c r="B74" s="56"/>
      <c r="C74" s="56"/>
      <c r="D74" s="56"/>
      <c r="E74" s="56"/>
      <c r="F74" s="48"/>
      <c r="G74" s="41"/>
      <c r="H74" s="56"/>
      <c r="I74" s="58"/>
      <c r="J74" s="43"/>
      <c r="K74" s="46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2"/>
    </row>
    <row r="75" spans="1:23" ht="23.25">
      <c r="A75" s="2"/>
      <c r="B75" s="56"/>
      <c r="C75" s="56"/>
      <c r="D75" s="56"/>
      <c r="E75" s="56"/>
      <c r="F75" s="40"/>
      <c r="G75" s="41"/>
      <c r="H75" s="65" t="s">
        <v>56</v>
      </c>
      <c r="I75" s="58"/>
      <c r="J75" s="43" t="s">
        <v>57</v>
      </c>
      <c r="K75" s="46"/>
      <c r="L75" s="47">
        <v>15868.8</v>
      </c>
      <c r="M75" s="47"/>
      <c r="N75" s="47">
        <f>SUM(L75:M75)</f>
        <v>15868.8</v>
      </c>
      <c r="O75" s="47">
        <v>8833</v>
      </c>
      <c r="P75" s="47"/>
      <c r="Q75" s="47">
        <f>SUM(O75:P75)</f>
        <v>8833</v>
      </c>
      <c r="R75" s="47">
        <v>8833</v>
      </c>
      <c r="S75" s="47"/>
      <c r="T75" s="47">
        <f>SUM(R75:S75)</f>
        <v>8833</v>
      </c>
      <c r="U75" s="47">
        <f>(T75/N75)*100</f>
        <v>55.66268400887275</v>
      </c>
      <c r="V75" s="47">
        <f>(T75/O75)*100</f>
        <v>100</v>
      </c>
      <c r="W75" s="2"/>
    </row>
    <row r="76" spans="1:23" ht="23.25">
      <c r="A76" s="2"/>
      <c r="B76" s="56"/>
      <c r="C76" s="56"/>
      <c r="D76" s="56"/>
      <c r="E76" s="56"/>
      <c r="F76" s="40"/>
      <c r="G76" s="41"/>
      <c r="H76" s="39"/>
      <c r="I76" s="58"/>
      <c r="J76" s="43"/>
      <c r="K76" s="46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2"/>
    </row>
    <row r="77" spans="1:23" ht="23.25">
      <c r="A77" s="2"/>
      <c r="B77" s="56"/>
      <c r="C77" s="65" t="s">
        <v>59</v>
      </c>
      <c r="D77" s="56"/>
      <c r="E77" s="56"/>
      <c r="F77" s="40"/>
      <c r="G77" s="41"/>
      <c r="H77" s="39"/>
      <c r="I77" s="58"/>
      <c r="J77" s="66" t="s">
        <v>87</v>
      </c>
      <c r="K77" s="46"/>
      <c r="L77" s="47">
        <f>SUM(L79)</f>
        <v>13120151.200000001</v>
      </c>
      <c r="M77" s="47"/>
      <c r="N77" s="47">
        <f>SUM(L77:M77)</f>
        <v>13120151.200000001</v>
      </c>
      <c r="O77" s="47">
        <f>SUM(O79)</f>
        <v>8583771.3</v>
      </c>
      <c r="P77" s="47"/>
      <c r="Q77" s="47">
        <f>SUM(O77:P77)</f>
        <v>8583771.3</v>
      </c>
      <c r="R77" s="47">
        <f>SUM(R79)</f>
        <v>8583771.3</v>
      </c>
      <c r="S77" s="47"/>
      <c r="T77" s="47">
        <f>SUM(R77:S77)</f>
        <v>8583771.3</v>
      </c>
      <c r="U77" s="47">
        <f>(T77/N77)*100</f>
        <v>65.42433215251361</v>
      </c>
      <c r="V77" s="47">
        <f>(T77/O77)*100</f>
        <v>100</v>
      </c>
      <c r="W77" s="2"/>
    </row>
    <row r="78" spans="1:23" ht="23.25">
      <c r="A78" s="2"/>
      <c r="B78" s="56"/>
      <c r="C78" s="56"/>
      <c r="D78" s="56"/>
      <c r="E78" s="56"/>
      <c r="F78" s="40"/>
      <c r="G78" s="41"/>
      <c r="H78" s="56"/>
      <c r="I78" s="58"/>
      <c r="J78" s="43"/>
      <c r="K78" s="46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2"/>
    </row>
    <row r="79" spans="1:23" ht="23.25">
      <c r="A79" s="2"/>
      <c r="B79" s="56"/>
      <c r="C79" s="56"/>
      <c r="D79" s="65" t="s">
        <v>30</v>
      </c>
      <c r="E79" s="56"/>
      <c r="F79" s="40"/>
      <c r="G79" s="41"/>
      <c r="H79" s="56"/>
      <c r="I79" s="58"/>
      <c r="J79" s="43" t="s">
        <v>32</v>
      </c>
      <c r="K79" s="46"/>
      <c r="L79" s="47">
        <f>SUM(L81+L105)</f>
        <v>13120151.200000001</v>
      </c>
      <c r="M79" s="47"/>
      <c r="N79" s="47">
        <f>SUM(N81+N105)</f>
        <v>13120151.200000001</v>
      </c>
      <c r="O79" s="47">
        <f>SUM(O81+O105)</f>
        <v>8583771.3</v>
      </c>
      <c r="P79" s="47"/>
      <c r="Q79" s="47">
        <f>SUM(Q81+Q105)</f>
        <v>8583771.3</v>
      </c>
      <c r="R79" s="47">
        <f>SUM(R81+R105)</f>
        <v>8583771.3</v>
      </c>
      <c r="S79" s="47"/>
      <c r="T79" s="47">
        <f>SUM(T81+T105)</f>
        <v>8583771.3</v>
      </c>
      <c r="U79" s="47">
        <f>(T79/N79)*100</f>
        <v>65.42433215251361</v>
      </c>
      <c r="V79" s="47">
        <f>(T79/O79)*100</f>
        <v>100</v>
      </c>
      <c r="W79" s="2"/>
    </row>
    <row r="80" spans="1:23" ht="23.25">
      <c r="A80" s="2"/>
      <c r="B80" s="56"/>
      <c r="C80" s="56"/>
      <c r="D80" s="56"/>
      <c r="E80" s="56"/>
      <c r="F80" s="40"/>
      <c r="G80" s="41"/>
      <c r="H80" s="39"/>
      <c r="I80" s="58"/>
      <c r="J80" s="43"/>
      <c r="K80" s="46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2"/>
    </row>
    <row r="81" spans="1:23" ht="23.25">
      <c r="A81" s="2"/>
      <c r="B81" s="56"/>
      <c r="C81" s="56"/>
      <c r="D81" s="56"/>
      <c r="E81" s="56"/>
      <c r="F81" s="65" t="s">
        <v>33</v>
      </c>
      <c r="G81" s="41"/>
      <c r="H81" s="56"/>
      <c r="I81" s="58"/>
      <c r="J81" s="43" t="s">
        <v>34</v>
      </c>
      <c r="K81" s="46"/>
      <c r="L81" s="47">
        <f>SUM(L84+L100)</f>
        <v>12556991.200000001</v>
      </c>
      <c r="M81" s="47"/>
      <c r="N81" s="47">
        <f>SUM(N84+N100)</f>
        <v>12556991.200000001</v>
      </c>
      <c r="O81" s="47">
        <f>SUM(O84+O100)</f>
        <v>8235180.5</v>
      </c>
      <c r="P81" s="47"/>
      <c r="Q81" s="47">
        <f>SUM(Q84+Q100)</f>
        <v>8235180.5</v>
      </c>
      <c r="R81" s="47">
        <f>SUM(R84+R100)</f>
        <v>8235180.5</v>
      </c>
      <c r="S81" s="47"/>
      <c r="T81" s="47">
        <f>SUM(T84+T100)</f>
        <v>8235180.5</v>
      </c>
      <c r="U81" s="47">
        <f>(T81/N81)*100</f>
        <v>65.5824342697636</v>
      </c>
      <c r="V81" s="47">
        <f>(T81/O81)*100</f>
        <v>100</v>
      </c>
      <c r="W81" s="2"/>
    </row>
    <row r="82" spans="1:23" ht="23.25">
      <c r="A82" s="2"/>
      <c r="B82" s="56"/>
      <c r="C82" s="56"/>
      <c r="D82" s="56"/>
      <c r="E82" s="56"/>
      <c r="F82" s="40"/>
      <c r="G82" s="41"/>
      <c r="H82" s="39"/>
      <c r="I82" s="58"/>
      <c r="J82" s="43"/>
      <c r="K82" s="46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2"/>
    </row>
    <row r="83" spans="1:23" ht="23.25">
      <c r="A83" s="2"/>
      <c r="B83" s="56"/>
      <c r="C83" s="56"/>
      <c r="D83" s="56"/>
      <c r="E83" s="56"/>
      <c r="F83" s="40"/>
      <c r="G83" s="65" t="s">
        <v>60</v>
      </c>
      <c r="H83" s="56"/>
      <c r="I83" s="58"/>
      <c r="J83" s="66" t="s">
        <v>79</v>
      </c>
      <c r="K83" s="46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2"/>
    </row>
    <row r="84" spans="1:23" ht="23.25">
      <c r="A84" s="2"/>
      <c r="B84" s="56"/>
      <c r="C84" s="56"/>
      <c r="D84" s="56"/>
      <c r="E84" s="56"/>
      <c r="F84" s="40"/>
      <c r="G84" s="41"/>
      <c r="H84" s="56"/>
      <c r="I84" s="58"/>
      <c r="J84" s="66" t="s">
        <v>89</v>
      </c>
      <c r="K84" s="46"/>
      <c r="L84" s="47">
        <f>SUM(L87)</f>
        <v>2046583.4</v>
      </c>
      <c r="M84" s="47"/>
      <c r="N84" s="47">
        <f>SUM(L84:M84)</f>
        <v>2046583.4</v>
      </c>
      <c r="O84" s="47">
        <f>SUM(O87)</f>
        <v>1023472.5</v>
      </c>
      <c r="P84" s="47"/>
      <c r="Q84" s="47">
        <f>SUM(O84:P84)</f>
        <v>1023472.5</v>
      </c>
      <c r="R84" s="47">
        <f>SUM(R87)</f>
        <v>1023472.5</v>
      </c>
      <c r="S84" s="47"/>
      <c r="T84" s="47">
        <f>SUM(R84:S84)</f>
        <v>1023472.5</v>
      </c>
      <c r="U84" s="47">
        <f>(T84/N84)*100</f>
        <v>50.00883423563389</v>
      </c>
      <c r="V84" s="47">
        <f>(T84/O84)*100</f>
        <v>100</v>
      </c>
      <c r="W84" s="2"/>
    </row>
    <row r="85" spans="1:23" ht="23.25">
      <c r="A85" s="2"/>
      <c r="B85" s="56"/>
      <c r="C85" s="56"/>
      <c r="D85" s="56"/>
      <c r="E85" s="56"/>
      <c r="F85" s="48"/>
      <c r="G85" s="41"/>
      <c r="H85" s="56"/>
      <c r="I85" s="58"/>
      <c r="J85" s="43"/>
      <c r="K85" s="46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2"/>
    </row>
    <row r="86" spans="1:23" ht="23.25">
      <c r="A86" s="2"/>
      <c r="B86" s="56"/>
      <c r="C86" s="56"/>
      <c r="D86" s="56"/>
      <c r="E86" s="56"/>
      <c r="F86" s="40"/>
      <c r="G86" s="41"/>
      <c r="H86" s="65" t="s">
        <v>41</v>
      </c>
      <c r="I86" s="58"/>
      <c r="J86" s="43" t="s">
        <v>42</v>
      </c>
      <c r="K86" s="46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2"/>
    </row>
    <row r="87" spans="1:23" ht="23.25">
      <c r="A87" s="2"/>
      <c r="B87" s="56"/>
      <c r="C87" s="56"/>
      <c r="D87" s="56"/>
      <c r="E87" s="56"/>
      <c r="F87" s="48"/>
      <c r="G87" s="41"/>
      <c r="H87" s="56"/>
      <c r="I87" s="58"/>
      <c r="J87" s="43" t="s">
        <v>43</v>
      </c>
      <c r="K87" s="46"/>
      <c r="L87" s="47">
        <v>2046583.4</v>
      </c>
      <c r="M87" s="47"/>
      <c r="N87" s="47">
        <f>SUM(L87:M87)</f>
        <v>2046583.4</v>
      </c>
      <c r="O87" s="47">
        <v>1023472.5</v>
      </c>
      <c r="P87" s="47"/>
      <c r="Q87" s="47">
        <f>SUM(O87:P87)</f>
        <v>1023472.5</v>
      </c>
      <c r="R87" s="47">
        <v>1023472.5</v>
      </c>
      <c r="S87" s="47"/>
      <c r="T87" s="47">
        <f>SUM(R87:S87)</f>
        <v>1023472.5</v>
      </c>
      <c r="U87" s="47">
        <f>(T87/N87)*100</f>
        <v>50.00883423563389</v>
      </c>
      <c r="V87" s="47">
        <f>(T87/O87)*100</f>
        <v>100</v>
      </c>
      <c r="W87" s="2"/>
    </row>
    <row r="88" spans="1:23" ht="23.25">
      <c r="A88" s="2"/>
      <c r="B88" s="56"/>
      <c r="C88" s="56"/>
      <c r="D88" s="56"/>
      <c r="E88" s="56"/>
      <c r="F88" s="48"/>
      <c r="G88" s="41"/>
      <c r="H88" s="56"/>
      <c r="I88" s="58"/>
      <c r="J88" s="43"/>
      <c r="K88" s="46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2"/>
    </row>
    <row r="89" spans="1:23" ht="23.25">
      <c r="A89" s="2"/>
      <c r="B89" s="56"/>
      <c r="C89" s="56"/>
      <c r="D89" s="56"/>
      <c r="E89" s="56"/>
      <c r="F89" s="40"/>
      <c r="G89" s="59"/>
      <c r="H89" s="60"/>
      <c r="I89" s="58"/>
      <c r="J89" s="43"/>
      <c r="K89" s="46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2"/>
    </row>
    <row r="90" spans="1:23" ht="23.25">
      <c r="A90" s="2"/>
      <c r="B90" s="61"/>
      <c r="C90" s="61"/>
      <c r="D90" s="61"/>
      <c r="E90" s="61"/>
      <c r="F90" s="50"/>
      <c r="G90" s="51"/>
      <c r="H90" s="61"/>
      <c r="I90" s="62"/>
      <c r="J90" s="52"/>
      <c r="K90" s="53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2"/>
    </row>
    <row r="92" spans="1:23" ht="23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74" t="s">
        <v>91</v>
      </c>
      <c r="W92" s="2"/>
    </row>
    <row r="93" spans="1:23" ht="23.25">
      <c r="A93" s="2"/>
      <c r="B93" s="7"/>
      <c r="C93" s="8"/>
      <c r="D93" s="8"/>
      <c r="E93" s="8"/>
      <c r="F93" s="8"/>
      <c r="G93" s="8"/>
      <c r="H93" s="9"/>
      <c r="I93" s="7"/>
      <c r="J93" s="8"/>
      <c r="K93" s="9"/>
      <c r="L93" s="10" t="s">
        <v>2</v>
      </c>
      <c r="M93" s="11"/>
      <c r="N93" s="11"/>
      <c r="O93" s="11"/>
      <c r="P93" s="11"/>
      <c r="Q93" s="11"/>
      <c r="R93" s="11"/>
      <c r="S93" s="11"/>
      <c r="T93" s="12"/>
      <c r="U93" s="7"/>
      <c r="V93" s="9"/>
      <c r="W93" s="2"/>
    </row>
    <row r="94" spans="1:23" ht="23.25">
      <c r="A94" s="2"/>
      <c r="B94" s="13" t="s">
        <v>3</v>
      </c>
      <c r="C94" s="14"/>
      <c r="D94" s="14"/>
      <c r="E94" s="14"/>
      <c r="F94" s="14"/>
      <c r="G94" s="14"/>
      <c r="H94" s="15"/>
      <c r="I94" s="16"/>
      <c r="J94" s="17"/>
      <c r="K94" s="18"/>
      <c r="L94" s="10" t="s">
        <v>4</v>
      </c>
      <c r="M94" s="11"/>
      <c r="N94" s="12"/>
      <c r="O94" s="10" t="s">
        <v>5</v>
      </c>
      <c r="P94" s="11"/>
      <c r="Q94" s="12"/>
      <c r="R94" s="10" t="s">
        <v>6</v>
      </c>
      <c r="S94" s="11"/>
      <c r="T94" s="12"/>
      <c r="U94" s="19" t="s">
        <v>7</v>
      </c>
      <c r="V94" s="20"/>
      <c r="W94" s="2"/>
    </row>
    <row r="95" spans="1:23" ht="23.25">
      <c r="A95" s="2"/>
      <c r="B95" s="21"/>
      <c r="C95" s="21"/>
      <c r="D95" s="21"/>
      <c r="E95" s="21"/>
      <c r="F95" s="22"/>
      <c r="G95" s="23"/>
      <c r="H95" s="21"/>
      <c r="I95" s="16"/>
      <c r="J95" s="24" t="s">
        <v>8</v>
      </c>
      <c r="K95" s="18"/>
      <c r="L95" s="25"/>
      <c r="M95" s="25"/>
      <c r="N95" s="25"/>
      <c r="O95" s="25"/>
      <c r="P95" s="25"/>
      <c r="Q95" s="25"/>
      <c r="R95" s="25"/>
      <c r="S95" s="25"/>
      <c r="T95" s="26"/>
      <c r="U95" s="27" t="s">
        <v>9</v>
      </c>
      <c r="V95" s="28"/>
      <c r="W95" s="2"/>
    </row>
    <row r="96" spans="1:23" ht="23.25">
      <c r="A96" s="2"/>
      <c r="B96" s="29" t="s">
        <v>18</v>
      </c>
      <c r="C96" s="29" t="s">
        <v>19</v>
      </c>
      <c r="D96" s="29" t="s">
        <v>20</v>
      </c>
      <c r="E96" s="29" t="s">
        <v>21</v>
      </c>
      <c r="F96" s="30" t="s">
        <v>22</v>
      </c>
      <c r="G96" s="3" t="s">
        <v>23</v>
      </c>
      <c r="H96" s="29" t="s">
        <v>24</v>
      </c>
      <c r="I96" s="16"/>
      <c r="J96" s="17"/>
      <c r="K96" s="18"/>
      <c r="L96" s="31" t="s">
        <v>10</v>
      </c>
      <c r="M96" s="31" t="s">
        <v>11</v>
      </c>
      <c r="N96" s="31" t="s">
        <v>12</v>
      </c>
      <c r="O96" s="31" t="s">
        <v>10</v>
      </c>
      <c r="P96" s="31" t="s">
        <v>11</v>
      </c>
      <c r="Q96" s="31" t="s">
        <v>12</v>
      </c>
      <c r="R96" s="31" t="s">
        <v>10</v>
      </c>
      <c r="S96" s="31" t="s">
        <v>11</v>
      </c>
      <c r="T96" s="31" t="s">
        <v>12</v>
      </c>
      <c r="U96" s="25" t="s">
        <v>13</v>
      </c>
      <c r="V96" s="25" t="s">
        <v>13</v>
      </c>
      <c r="W96" s="2"/>
    </row>
    <row r="97" spans="1:23" ht="23.25">
      <c r="A97" s="2"/>
      <c r="B97" s="32"/>
      <c r="C97" s="32"/>
      <c r="D97" s="32"/>
      <c r="E97" s="32"/>
      <c r="F97" s="33"/>
      <c r="G97" s="34"/>
      <c r="H97" s="32"/>
      <c r="I97" s="35"/>
      <c r="J97" s="36"/>
      <c r="K97" s="37"/>
      <c r="L97" s="38"/>
      <c r="M97" s="38"/>
      <c r="N97" s="38"/>
      <c r="O97" s="38"/>
      <c r="P97" s="38"/>
      <c r="Q97" s="38"/>
      <c r="R97" s="38"/>
      <c r="S97" s="38"/>
      <c r="T97" s="38"/>
      <c r="U97" s="38" t="s">
        <v>14</v>
      </c>
      <c r="V97" s="38" t="s">
        <v>15</v>
      </c>
      <c r="W97" s="2"/>
    </row>
    <row r="98" spans="1:23" ht="23.25">
      <c r="A98" s="2"/>
      <c r="B98" s="39"/>
      <c r="C98" s="39"/>
      <c r="D98" s="39"/>
      <c r="E98" s="39"/>
      <c r="F98" s="40"/>
      <c r="G98" s="41"/>
      <c r="H98" s="56"/>
      <c r="I98" s="57"/>
      <c r="J98" s="43"/>
      <c r="K98" s="44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2"/>
    </row>
    <row r="99" spans="1:23" ht="23.25">
      <c r="A99" s="2"/>
      <c r="B99" s="39" t="s">
        <v>27</v>
      </c>
      <c r="C99" s="65" t="s">
        <v>59</v>
      </c>
      <c r="D99" s="65" t="s">
        <v>30</v>
      </c>
      <c r="E99" s="56"/>
      <c r="F99" s="65" t="s">
        <v>33</v>
      </c>
      <c r="G99" s="65" t="s">
        <v>61</v>
      </c>
      <c r="H99" s="56"/>
      <c r="I99" s="58"/>
      <c r="J99" s="66" t="s">
        <v>90</v>
      </c>
      <c r="K99" s="46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2"/>
    </row>
    <row r="100" spans="1:23" ht="23.25">
      <c r="A100" s="2"/>
      <c r="B100" s="39"/>
      <c r="C100" s="39"/>
      <c r="D100" s="39"/>
      <c r="E100" s="39"/>
      <c r="F100" s="40"/>
      <c r="G100" s="41"/>
      <c r="H100" s="56"/>
      <c r="I100" s="58"/>
      <c r="J100" s="66" t="s">
        <v>80</v>
      </c>
      <c r="K100" s="46"/>
      <c r="L100" s="47">
        <f>SUM(L103)</f>
        <v>10510407.8</v>
      </c>
      <c r="M100" s="47"/>
      <c r="N100" s="47">
        <f>SUM(L100:M100)</f>
        <v>10510407.8</v>
      </c>
      <c r="O100" s="47">
        <f>SUM(O103)</f>
        <v>7211708</v>
      </c>
      <c r="P100" s="47"/>
      <c r="Q100" s="47">
        <f>SUM(O100:P100)</f>
        <v>7211708</v>
      </c>
      <c r="R100" s="47">
        <f>SUM(R103)</f>
        <v>7211708</v>
      </c>
      <c r="S100" s="47"/>
      <c r="T100" s="47">
        <f>SUM(R100:S100)</f>
        <v>7211708</v>
      </c>
      <c r="U100" s="47">
        <f>(T100/N100)*100</f>
        <v>68.61492091676975</v>
      </c>
      <c r="V100" s="47">
        <f>(T100/O100)*100</f>
        <v>100</v>
      </c>
      <c r="W100" s="2"/>
    </row>
    <row r="101" spans="1:23" ht="23.25">
      <c r="A101" s="2"/>
      <c r="B101" s="56"/>
      <c r="C101" s="56"/>
      <c r="D101" s="56"/>
      <c r="E101" s="56"/>
      <c r="F101" s="40"/>
      <c r="G101" s="41"/>
      <c r="H101" s="56"/>
      <c r="I101" s="58"/>
      <c r="J101" s="43"/>
      <c r="K101" s="46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2"/>
    </row>
    <row r="102" spans="1:23" ht="23.25">
      <c r="A102" s="2"/>
      <c r="B102" s="56"/>
      <c r="C102" s="56"/>
      <c r="D102" s="56"/>
      <c r="E102" s="56"/>
      <c r="F102" s="40"/>
      <c r="G102" s="41"/>
      <c r="H102" s="65" t="s">
        <v>41</v>
      </c>
      <c r="I102" s="58"/>
      <c r="J102" s="43" t="s">
        <v>42</v>
      </c>
      <c r="K102" s="46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2"/>
    </row>
    <row r="103" spans="1:23" ht="23.25">
      <c r="A103" s="2"/>
      <c r="B103" s="56"/>
      <c r="C103" s="56"/>
      <c r="D103" s="56"/>
      <c r="E103" s="56"/>
      <c r="F103" s="48"/>
      <c r="G103" s="41"/>
      <c r="H103" s="56"/>
      <c r="I103" s="58"/>
      <c r="J103" s="43" t="s">
        <v>43</v>
      </c>
      <c r="K103" s="46"/>
      <c r="L103" s="47">
        <v>10510407.8</v>
      </c>
      <c r="M103" s="47"/>
      <c r="N103" s="47">
        <f>SUM(L103:M103)</f>
        <v>10510407.8</v>
      </c>
      <c r="O103" s="47">
        <v>7211708</v>
      </c>
      <c r="P103" s="47"/>
      <c r="Q103" s="47">
        <f>SUM(O103:P103)</f>
        <v>7211708</v>
      </c>
      <c r="R103" s="47">
        <v>7211708</v>
      </c>
      <c r="S103" s="47"/>
      <c r="T103" s="47">
        <f>SUM(R103:S103)</f>
        <v>7211708</v>
      </c>
      <c r="U103" s="47">
        <f>(T103/N103)*100</f>
        <v>68.61492091676975</v>
      </c>
      <c r="V103" s="47">
        <f>(T103/O103)*100</f>
        <v>100</v>
      </c>
      <c r="W103" s="2"/>
    </row>
    <row r="104" spans="1:23" ht="23.25">
      <c r="A104" s="2"/>
      <c r="B104" s="56"/>
      <c r="C104" s="56"/>
      <c r="D104" s="56"/>
      <c r="E104" s="56"/>
      <c r="F104" s="40"/>
      <c r="G104" s="41"/>
      <c r="H104" s="56"/>
      <c r="I104" s="58"/>
      <c r="J104" s="43"/>
      <c r="K104" s="46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2"/>
    </row>
    <row r="105" spans="1:23" ht="23.25">
      <c r="A105" s="2"/>
      <c r="B105" s="56"/>
      <c r="C105" s="56"/>
      <c r="D105" s="56"/>
      <c r="E105" s="56"/>
      <c r="F105" s="65" t="s">
        <v>53</v>
      </c>
      <c r="G105" s="41"/>
      <c r="H105" s="39"/>
      <c r="I105" s="58"/>
      <c r="J105" s="66" t="s">
        <v>85</v>
      </c>
      <c r="K105" s="46"/>
      <c r="L105" s="47">
        <f>SUM(L107)</f>
        <v>563160</v>
      </c>
      <c r="M105" s="47"/>
      <c r="N105" s="47">
        <f>SUM(L105:M105)</f>
        <v>563160</v>
      </c>
      <c r="O105" s="47">
        <f>SUM(O107)</f>
        <v>348590.8</v>
      </c>
      <c r="P105" s="47"/>
      <c r="Q105" s="47">
        <f>SUM(O105:P105)</f>
        <v>348590.8</v>
      </c>
      <c r="R105" s="47">
        <f>SUM(R107)</f>
        <v>348590.8</v>
      </c>
      <c r="S105" s="47"/>
      <c r="T105" s="47">
        <f>SUM(R105:S105)</f>
        <v>348590.8</v>
      </c>
      <c r="U105" s="47">
        <f>(T105/N105)*100</f>
        <v>61.89906953618865</v>
      </c>
      <c r="V105" s="47">
        <f>(T105/O105)*100</f>
        <v>100</v>
      </c>
      <c r="W105" s="2"/>
    </row>
    <row r="106" spans="1:23" ht="23.25">
      <c r="A106" s="2"/>
      <c r="B106" s="56"/>
      <c r="C106" s="56"/>
      <c r="D106" s="56"/>
      <c r="E106" s="56"/>
      <c r="F106" s="40"/>
      <c r="G106" s="41"/>
      <c r="H106" s="56"/>
      <c r="I106" s="58"/>
      <c r="J106" s="43"/>
      <c r="K106" s="46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2"/>
    </row>
    <row r="107" spans="1:23" ht="23.25">
      <c r="A107" s="2"/>
      <c r="B107" s="56"/>
      <c r="C107" s="56"/>
      <c r="D107" s="56"/>
      <c r="E107" s="56"/>
      <c r="F107" s="40"/>
      <c r="G107" s="65" t="s">
        <v>62</v>
      </c>
      <c r="H107" s="56"/>
      <c r="I107" s="58"/>
      <c r="J107" s="66" t="s">
        <v>81</v>
      </c>
      <c r="K107" s="46"/>
      <c r="L107" s="47">
        <f>SUM(L110)</f>
        <v>563160</v>
      </c>
      <c r="M107" s="47"/>
      <c r="N107" s="47">
        <f>SUM(L107:M107)</f>
        <v>563160</v>
      </c>
      <c r="O107" s="47">
        <f>SUM(O110)</f>
        <v>348590.8</v>
      </c>
      <c r="P107" s="47"/>
      <c r="Q107" s="47">
        <f>SUM(O107:P107)</f>
        <v>348590.8</v>
      </c>
      <c r="R107" s="47">
        <f>SUM(R110)</f>
        <v>348590.8</v>
      </c>
      <c r="S107" s="47"/>
      <c r="T107" s="47">
        <f>SUM(R107:S107)</f>
        <v>348590.8</v>
      </c>
      <c r="U107" s="47">
        <f>(T107/N107)*100</f>
        <v>61.89906953618865</v>
      </c>
      <c r="V107" s="47">
        <f>(T107/O107)*100</f>
        <v>100</v>
      </c>
      <c r="W107" s="2"/>
    </row>
    <row r="108" spans="1:23" ht="23.25">
      <c r="A108" s="2"/>
      <c r="B108" s="56"/>
      <c r="C108" s="56"/>
      <c r="D108" s="56"/>
      <c r="E108" s="56"/>
      <c r="F108" s="40"/>
      <c r="G108" s="41"/>
      <c r="H108" s="56"/>
      <c r="I108" s="58"/>
      <c r="J108" s="43"/>
      <c r="K108" s="46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2"/>
    </row>
    <row r="109" spans="1:23" ht="23.25">
      <c r="A109" s="2"/>
      <c r="B109" s="56"/>
      <c r="C109" s="56"/>
      <c r="D109" s="56"/>
      <c r="E109" s="56"/>
      <c r="F109" s="40"/>
      <c r="G109" s="41"/>
      <c r="H109" s="65" t="s">
        <v>52</v>
      </c>
      <c r="I109" s="58"/>
      <c r="J109" s="43" t="s">
        <v>45</v>
      </c>
      <c r="K109" s="46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2"/>
    </row>
    <row r="110" spans="1:23" ht="23.25">
      <c r="A110" s="2"/>
      <c r="B110" s="56"/>
      <c r="C110" s="56"/>
      <c r="D110" s="56"/>
      <c r="E110" s="56"/>
      <c r="F110" s="40"/>
      <c r="G110" s="41"/>
      <c r="H110" s="56"/>
      <c r="I110" s="58"/>
      <c r="J110" s="43" t="s">
        <v>46</v>
      </c>
      <c r="K110" s="46"/>
      <c r="L110" s="47">
        <v>563160</v>
      </c>
      <c r="M110" s="47"/>
      <c r="N110" s="47">
        <f>SUM(L110:M110)</f>
        <v>563160</v>
      </c>
      <c r="O110" s="47">
        <v>348590.8</v>
      </c>
      <c r="P110" s="47"/>
      <c r="Q110" s="47">
        <f>SUM(O110:P110)</f>
        <v>348590.8</v>
      </c>
      <c r="R110" s="47">
        <v>348590.8</v>
      </c>
      <c r="S110" s="47"/>
      <c r="T110" s="47">
        <f>SUM(R110:S110)</f>
        <v>348590.8</v>
      </c>
      <c r="U110" s="47">
        <f>(T110/N110)*100</f>
        <v>61.89906953618865</v>
      </c>
      <c r="V110" s="47">
        <f>(T110/O110)*100</f>
        <v>100</v>
      </c>
      <c r="W110" s="2"/>
    </row>
    <row r="111" spans="1:23" ht="23.25">
      <c r="A111" s="2"/>
      <c r="B111" s="56"/>
      <c r="C111" s="56"/>
      <c r="D111" s="56"/>
      <c r="E111" s="56"/>
      <c r="F111" s="40"/>
      <c r="G111" s="41"/>
      <c r="H111" s="56"/>
      <c r="I111" s="58"/>
      <c r="J111" s="43"/>
      <c r="K111" s="46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2"/>
    </row>
    <row r="112" spans="1:23" ht="23.25">
      <c r="A112" s="2"/>
      <c r="B112" s="56"/>
      <c r="C112" s="65" t="s">
        <v>63</v>
      </c>
      <c r="D112" s="56"/>
      <c r="E112" s="56"/>
      <c r="F112" s="40"/>
      <c r="G112" s="41"/>
      <c r="H112" s="56"/>
      <c r="I112" s="58"/>
      <c r="J112" s="43" t="s">
        <v>64</v>
      </c>
      <c r="K112" s="46"/>
      <c r="L112" s="47">
        <f>SUM(L114)</f>
        <v>96717.6</v>
      </c>
      <c r="M112" s="47"/>
      <c r="N112" s="47">
        <f>SUM(N114)</f>
        <v>96717.6</v>
      </c>
      <c r="O112" s="47">
        <f>SUM(O114)</f>
        <v>110929.1</v>
      </c>
      <c r="P112" s="47"/>
      <c r="Q112" s="47">
        <f>SUM(Q114)</f>
        <v>110929.1</v>
      </c>
      <c r="R112" s="47">
        <f>SUM(R114)</f>
        <v>110929.1</v>
      </c>
      <c r="S112" s="47"/>
      <c r="T112" s="47">
        <f>SUM(T114)</f>
        <v>110929.1</v>
      </c>
      <c r="U112" s="47">
        <f>(T112/N112)*100</f>
        <v>114.69380960652455</v>
      </c>
      <c r="V112" s="47">
        <f>(T112/O112)*100</f>
        <v>100</v>
      </c>
      <c r="W112" s="2"/>
    </row>
    <row r="113" spans="1:23" ht="23.25">
      <c r="A113" s="2"/>
      <c r="B113" s="56"/>
      <c r="C113" s="56"/>
      <c r="D113" s="56"/>
      <c r="E113" s="56"/>
      <c r="F113" s="40"/>
      <c r="G113" s="41"/>
      <c r="H113" s="56"/>
      <c r="I113" s="58"/>
      <c r="J113" s="43"/>
      <c r="K113" s="46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2"/>
    </row>
    <row r="114" spans="1:23" ht="23.25">
      <c r="A114" s="2"/>
      <c r="B114" s="56"/>
      <c r="C114" s="56"/>
      <c r="D114" s="65" t="s">
        <v>30</v>
      </c>
      <c r="E114" s="56"/>
      <c r="F114" s="40"/>
      <c r="G114" s="41"/>
      <c r="H114" s="56"/>
      <c r="I114" s="58"/>
      <c r="J114" s="43" t="s">
        <v>32</v>
      </c>
      <c r="K114" s="46"/>
      <c r="L114" s="47">
        <f>SUM(L116)</f>
        <v>96717.6</v>
      </c>
      <c r="M114" s="47"/>
      <c r="N114" s="47">
        <f>SUM(N116)</f>
        <v>96717.6</v>
      </c>
      <c r="O114" s="47">
        <f>SUM(O116)</f>
        <v>110929.1</v>
      </c>
      <c r="P114" s="47"/>
      <c r="Q114" s="47">
        <f>SUM(Q116)</f>
        <v>110929.1</v>
      </c>
      <c r="R114" s="47">
        <f>SUM(R116)</f>
        <v>110929.1</v>
      </c>
      <c r="S114" s="47"/>
      <c r="T114" s="47">
        <f>SUM(T116)</f>
        <v>110929.1</v>
      </c>
      <c r="U114" s="47">
        <f>(T114/N114)*100</f>
        <v>114.69380960652455</v>
      </c>
      <c r="V114" s="47">
        <f>(T114/O114)*100</f>
        <v>100</v>
      </c>
      <c r="W114" s="2"/>
    </row>
    <row r="115" spans="1:23" ht="23.25">
      <c r="A115" s="2"/>
      <c r="B115" s="56"/>
      <c r="C115" s="56"/>
      <c r="D115" s="56"/>
      <c r="E115" s="56"/>
      <c r="F115" s="40"/>
      <c r="G115" s="41"/>
      <c r="H115" s="56"/>
      <c r="I115" s="58"/>
      <c r="J115" s="43"/>
      <c r="K115" s="46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2"/>
    </row>
    <row r="116" spans="1:23" ht="23.25">
      <c r="A116" s="2"/>
      <c r="B116" s="56"/>
      <c r="C116" s="56"/>
      <c r="D116" s="56"/>
      <c r="E116" s="56"/>
      <c r="F116" s="65" t="s">
        <v>65</v>
      </c>
      <c r="G116" s="41"/>
      <c r="H116" s="56"/>
      <c r="I116" s="58"/>
      <c r="J116" s="43" t="s">
        <v>66</v>
      </c>
      <c r="K116" s="46"/>
      <c r="L116" s="47">
        <f>SUM(L118+L123)</f>
        <v>96717.6</v>
      </c>
      <c r="M116" s="47"/>
      <c r="N116" s="47">
        <f>SUM(N118+N123)</f>
        <v>96717.6</v>
      </c>
      <c r="O116" s="47">
        <f>SUM(O118+O123)</f>
        <v>110929.1</v>
      </c>
      <c r="P116" s="47"/>
      <c r="Q116" s="47">
        <f>SUM(Q118+Q123)</f>
        <v>110929.1</v>
      </c>
      <c r="R116" s="47">
        <f>SUM(R118+R123)</f>
        <v>110929.1</v>
      </c>
      <c r="S116" s="47"/>
      <c r="T116" s="47">
        <f>SUM(T118+T123)</f>
        <v>110929.1</v>
      </c>
      <c r="U116" s="47">
        <f>(T116/N116)*100</f>
        <v>114.69380960652455</v>
      </c>
      <c r="V116" s="47">
        <f>(T116/O116)*100</f>
        <v>100</v>
      </c>
      <c r="W116" s="2"/>
    </row>
    <row r="117" spans="1:23" ht="23.25">
      <c r="A117" s="2"/>
      <c r="B117" s="56"/>
      <c r="C117" s="56"/>
      <c r="D117" s="56"/>
      <c r="E117" s="56"/>
      <c r="F117" s="40"/>
      <c r="G117" s="41"/>
      <c r="H117" s="56"/>
      <c r="I117" s="58"/>
      <c r="J117" s="43"/>
      <c r="K117" s="46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2"/>
    </row>
    <row r="118" spans="1:23" ht="23.25">
      <c r="A118" s="2"/>
      <c r="B118" s="56"/>
      <c r="C118" s="56"/>
      <c r="D118" s="56"/>
      <c r="E118" s="56"/>
      <c r="F118" s="48"/>
      <c r="G118" s="65" t="s">
        <v>67</v>
      </c>
      <c r="H118" s="56"/>
      <c r="I118" s="58"/>
      <c r="J118" s="66" t="s">
        <v>82</v>
      </c>
      <c r="K118" s="46"/>
      <c r="L118" s="47">
        <f>SUM(L120)</f>
        <v>95760</v>
      </c>
      <c r="M118" s="47"/>
      <c r="N118" s="47">
        <f>SUM(L118:M118)</f>
        <v>95760</v>
      </c>
      <c r="O118" s="47">
        <f>SUM(O120)</f>
        <v>110239.6</v>
      </c>
      <c r="P118" s="47"/>
      <c r="Q118" s="47">
        <f>SUM(O118:P118)</f>
        <v>110239.6</v>
      </c>
      <c r="R118" s="47">
        <f>SUM(R120)</f>
        <v>110239.6</v>
      </c>
      <c r="S118" s="47"/>
      <c r="T118" s="47">
        <f>SUM(R118:S118)</f>
        <v>110239.6</v>
      </c>
      <c r="U118" s="47">
        <f>(T118/N118)*100</f>
        <v>115.12071846282372</v>
      </c>
      <c r="V118" s="47">
        <f>(T118/O118)*100</f>
        <v>100</v>
      </c>
      <c r="W118" s="2"/>
    </row>
    <row r="119" spans="1:23" ht="23.25">
      <c r="A119" s="2"/>
      <c r="B119" s="56"/>
      <c r="C119" s="56"/>
      <c r="D119" s="56"/>
      <c r="E119" s="56"/>
      <c r="F119" s="40"/>
      <c r="G119" s="41"/>
      <c r="H119" s="56"/>
      <c r="I119" s="58"/>
      <c r="J119" s="43"/>
      <c r="K119" s="46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2"/>
    </row>
    <row r="120" spans="1:23" ht="23.25">
      <c r="A120" s="2"/>
      <c r="B120" s="56"/>
      <c r="C120" s="56"/>
      <c r="D120" s="56"/>
      <c r="E120" s="56"/>
      <c r="F120" s="40"/>
      <c r="G120" s="41"/>
      <c r="H120" s="65" t="s">
        <v>56</v>
      </c>
      <c r="I120" s="58"/>
      <c r="J120" s="43" t="s">
        <v>57</v>
      </c>
      <c r="K120" s="46"/>
      <c r="L120" s="47">
        <v>95760</v>
      </c>
      <c r="M120" s="47"/>
      <c r="N120" s="47">
        <f>SUM(L120:M120)</f>
        <v>95760</v>
      </c>
      <c r="O120" s="47">
        <v>110239.6</v>
      </c>
      <c r="P120" s="47"/>
      <c r="Q120" s="47">
        <f>SUM(O120:P120)</f>
        <v>110239.6</v>
      </c>
      <c r="R120" s="47">
        <v>110239.6</v>
      </c>
      <c r="S120" s="47"/>
      <c r="T120" s="47">
        <f>SUM(R120:S120)</f>
        <v>110239.6</v>
      </c>
      <c r="U120" s="47">
        <f>(T120/N120)*100</f>
        <v>115.12071846282372</v>
      </c>
      <c r="V120" s="47">
        <f>(T120/O120)*100</f>
        <v>100</v>
      </c>
      <c r="W120" s="2"/>
    </row>
    <row r="121" spans="1:23" ht="23.25">
      <c r="A121" s="2"/>
      <c r="B121" s="56"/>
      <c r="C121" s="56"/>
      <c r="D121" s="56"/>
      <c r="E121" s="56"/>
      <c r="F121" s="40"/>
      <c r="G121" s="41"/>
      <c r="H121" s="39"/>
      <c r="I121" s="58"/>
      <c r="J121" s="43"/>
      <c r="K121" s="46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2"/>
    </row>
    <row r="122" spans="1:23" ht="23.25">
      <c r="A122" s="2"/>
      <c r="B122" s="56"/>
      <c r="C122" s="56"/>
      <c r="D122" s="56"/>
      <c r="E122" s="56"/>
      <c r="F122" s="40"/>
      <c r="G122" s="65" t="s">
        <v>68</v>
      </c>
      <c r="H122" s="56"/>
      <c r="I122" s="58"/>
      <c r="J122" s="66" t="s">
        <v>83</v>
      </c>
      <c r="K122" s="46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2"/>
    </row>
    <row r="123" spans="1:23" ht="23.25">
      <c r="A123" s="2"/>
      <c r="B123" s="56"/>
      <c r="C123" s="56"/>
      <c r="D123" s="56"/>
      <c r="E123" s="56"/>
      <c r="F123" s="40"/>
      <c r="G123" s="41"/>
      <c r="H123" s="39"/>
      <c r="I123" s="58"/>
      <c r="J123" s="66" t="s">
        <v>84</v>
      </c>
      <c r="K123" s="46"/>
      <c r="L123" s="47">
        <f>SUM(L125)</f>
        <v>957.6</v>
      </c>
      <c r="M123" s="47"/>
      <c r="N123" s="47">
        <f>SUM(L123:M123)</f>
        <v>957.6</v>
      </c>
      <c r="O123" s="47">
        <f>SUM(O125)</f>
        <v>689.5</v>
      </c>
      <c r="P123" s="47"/>
      <c r="Q123" s="47">
        <f>SUM(O123:P123)</f>
        <v>689.5</v>
      </c>
      <c r="R123" s="47">
        <f>SUM(R125)</f>
        <v>689.5</v>
      </c>
      <c r="S123" s="47"/>
      <c r="T123" s="47">
        <f>SUM(R123:S123)</f>
        <v>689.5</v>
      </c>
      <c r="U123" s="47">
        <f>(T123/N123)*100</f>
        <v>72.00292397660819</v>
      </c>
      <c r="V123" s="47">
        <f>(T123/O123)*100</f>
        <v>100</v>
      </c>
      <c r="W123" s="2"/>
    </row>
    <row r="124" spans="1:23" ht="23.25">
      <c r="A124" s="2"/>
      <c r="B124" s="56"/>
      <c r="C124" s="56"/>
      <c r="D124" s="56"/>
      <c r="E124" s="56"/>
      <c r="F124" s="40"/>
      <c r="G124" s="41"/>
      <c r="H124" s="56"/>
      <c r="I124" s="58"/>
      <c r="J124" s="43"/>
      <c r="K124" s="46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2"/>
    </row>
    <row r="125" spans="1:23" ht="23.25">
      <c r="A125" s="2"/>
      <c r="B125" s="56"/>
      <c r="C125" s="56"/>
      <c r="D125" s="56"/>
      <c r="E125" s="56"/>
      <c r="F125" s="40"/>
      <c r="G125" s="41"/>
      <c r="H125" s="65" t="s">
        <v>56</v>
      </c>
      <c r="I125" s="58"/>
      <c r="J125" s="43" t="s">
        <v>57</v>
      </c>
      <c r="K125" s="46"/>
      <c r="L125" s="47">
        <v>957.6</v>
      </c>
      <c r="M125" s="47"/>
      <c r="N125" s="47">
        <f>SUM(L125:M125)</f>
        <v>957.6</v>
      </c>
      <c r="O125" s="47">
        <v>689.5</v>
      </c>
      <c r="P125" s="47"/>
      <c r="Q125" s="47">
        <f>SUM(O125:P125)</f>
        <v>689.5</v>
      </c>
      <c r="R125" s="47">
        <v>689.5</v>
      </c>
      <c r="S125" s="47"/>
      <c r="T125" s="47">
        <f>SUM(R125:S125)</f>
        <v>689.5</v>
      </c>
      <c r="U125" s="47">
        <f>(T125/N125)*100</f>
        <v>72.00292397660819</v>
      </c>
      <c r="V125" s="47">
        <f>(T125/O125)*100</f>
        <v>100</v>
      </c>
      <c r="W125" s="2"/>
    </row>
    <row r="126" spans="1:23" ht="23.25">
      <c r="A126" s="2"/>
      <c r="B126" s="56"/>
      <c r="C126" s="56"/>
      <c r="D126" s="56"/>
      <c r="E126" s="56"/>
      <c r="F126" s="40"/>
      <c r="G126" s="41"/>
      <c r="H126" s="56"/>
      <c r="I126" s="58"/>
      <c r="J126" s="43"/>
      <c r="K126" s="46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2"/>
    </row>
    <row r="127" spans="1:23" ht="23.25">
      <c r="A127" s="2"/>
      <c r="B127" s="56"/>
      <c r="C127" s="56"/>
      <c r="D127" s="56"/>
      <c r="E127" s="56"/>
      <c r="F127" s="40"/>
      <c r="G127" s="41"/>
      <c r="H127" s="39"/>
      <c r="I127" s="58"/>
      <c r="J127" s="43"/>
      <c r="K127" s="46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2"/>
    </row>
    <row r="128" spans="1:23" ht="23.25">
      <c r="A128" s="2"/>
      <c r="B128" s="56"/>
      <c r="C128" s="56"/>
      <c r="D128" s="56"/>
      <c r="E128" s="56"/>
      <c r="F128" s="40"/>
      <c r="G128" s="41"/>
      <c r="H128" s="56"/>
      <c r="I128" s="58"/>
      <c r="J128" s="43"/>
      <c r="K128" s="46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2"/>
    </row>
    <row r="129" spans="1:23" ht="23.25">
      <c r="A129" s="2"/>
      <c r="B129" s="56"/>
      <c r="C129" s="56"/>
      <c r="D129" s="56"/>
      <c r="E129" s="56"/>
      <c r="F129" s="40"/>
      <c r="G129" s="41"/>
      <c r="H129" s="56"/>
      <c r="I129" s="58"/>
      <c r="J129" s="68" t="s">
        <v>88</v>
      </c>
      <c r="K129" s="46"/>
      <c r="L129" s="73">
        <f>SUM(L15+L77+L112)</f>
        <v>69855268.3</v>
      </c>
      <c r="M129" s="73"/>
      <c r="N129" s="73">
        <f>SUM(N15+N77+N112)</f>
        <v>69855268.3</v>
      </c>
      <c r="O129" s="73">
        <f>SUM(O15+O77+O112)</f>
        <v>67516194.3</v>
      </c>
      <c r="P129" s="73"/>
      <c r="Q129" s="73">
        <f>SUM(Q15+Q77+Q112)</f>
        <v>67516194.3</v>
      </c>
      <c r="R129" s="73">
        <f>SUM(R15+R77+R112)</f>
        <v>67516194.3</v>
      </c>
      <c r="S129" s="73"/>
      <c r="T129" s="73">
        <f>SUM(T15+T77+T112)</f>
        <v>67516194.3</v>
      </c>
      <c r="U129" s="73">
        <f>(T129/N129)*100</f>
        <v>96.65154245782203</v>
      </c>
      <c r="V129" s="73">
        <f>(T129/O129)*100</f>
        <v>100</v>
      </c>
      <c r="W129" s="2"/>
    </row>
    <row r="130" spans="1:23" ht="23.25">
      <c r="A130" s="2"/>
      <c r="B130" s="56"/>
      <c r="C130" s="56"/>
      <c r="D130" s="56"/>
      <c r="E130" s="56"/>
      <c r="F130" s="48"/>
      <c r="G130" s="41"/>
      <c r="H130" s="56"/>
      <c r="I130" s="58"/>
      <c r="J130" s="43"/>
      <c r="K130" s="46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2"/>
    </row>
    <row r="131" spans="1:23" ht="23.25">
      <c r="A131" s="2"/>
      <c r="B131" s="56"/>
      <c r="C131" s="56"/>
      <c r="D131" s="56"/>
      <c r="E131" s="56"/>
      <c r="F131" s="40"/>
      <c r="G131" s="41"/>
      <c r="H131" s="56"/>
      <c r="I131" s="58"/>
      <c r="J131" s="43"/>
      <c r="K131" s="46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2"/>
    </row>
    <row r="132" spans="1:23" ht="23.25">
      <c r="A132" s="2"/>
      <c r="B132" s="56"/>
      <c r="C132" s="56"/>
      <c r="D132" s="56"/>
      <c r="E132" s="56"/>
      <c r="F132" s="48"/>
      <c r="G132" s="41"/>
      <c r="H132" s="56"/>
      <c r="I132" s="58"/>
      <c r="J132" s="43"/>
      <c r="K132" s="46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2"/>
    </row>
    <row r="133" spans="1:23" ht="23.25">
      <c r="A133" s="2"/>
      <c r="B133" s="56"/>
      <c r="C133" s="56"/>
      <c r="D133" s="56"/>
      <c r="E133" s="56"/>
      <c r="F133" s="48"/>
      <c r="G133" s="41"/>
      <c r="H133" s="56"/>
      <c r="I133" s="58"/>
      <c r="J133" s="43"/>
      <c r="K133" s="46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2"/>
    </row>
    <row r="134" spans="1:23" ht="23.25">
      <c r="A134" s="2"/>
      <c r="B134" s="56"/>
      <c r="C134" s="56"/>
      <c r="D134" s="56"/>
      <c r="E134" s="56"/>
      <c r="F134" s="40"/>
      <c r="G134" s="59"/>
      <c r="H134" s="60"/>
      <c r="I134" s="58"/>
      <c r="J134" s="43"/>
      <c r="K134" s="46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2"/>
    </row>
    <row r="135" spans="1:23" ht="23.25">
      <c r="A135" s="2"/>
      <c r="B135" s="61"/>
      <c r="C135" s="61"/>
      <c r="D135" s="61"/>
      <c r="E135" s="61"/>
      <c r="F135" s="50"/>
      <c r="G135" s="51"/>
      <c r="H135" s="61"/>
      <c r="I135" s="62"/>
      <c r="J135" s="52"/>
      <c r="K135" s="53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2"/>
    </row>
    <row r="136" spans="1:23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81" spans="1:23" ht="23.25">
      <c r="A181" t="s">
        <v>17</v>
      </c>
      <c r="W181" t="s">
        <v>17</v>
      </c>
    </row>
    <row r="65398" spans="1:23" ht="23.25">
      <c r="A65398" s="2"/>
      <c r="B65398" s="2" t="s">
        <v>1</v>
      </c>
      <c r="C65398" s="2"/>
      <c r="D65398" s="2"/>
      <c r="E65398" s="2"/>
      <c r="F65398" s="2"/>
      <c r="G65398" s="2"/>
      <c r="H65398" s="2"/>
      <c r="I65398" s="2"/>
      <c r="J65398" s="2"/>
      <c r="K65398" s="2"/>
      <c r="L65398" s="2"/>
      <c r="M65398" s="2"/>
      <c r="N65398" s="2"/>
      <c r="O65398" s="2"/>
      <c r="P65398" s="2"/>
      <c r="Q65398" s="2"/>
      <c r="R65398" s="2"/>
      <c r="S65398" s="2"/>
      <c r="T65398" s="2"/>
      <c r="U65398" s="2"/>
      <c r="V65398" s="55" t="s">
        <v>16</v>
      </c>
      <c r="W65398" s="2"/>
    </row>
    <row r="65399" spans="1:23" ht="23.25">
      <c r="A65399" s="2"/>
      <c r="B65399" s="7"/>
      <c r="C65399" s="8"/>
      <c r="D65399" s="8"/>
      <c r="E65399" s="8"/>
      <c r="F65399" s="8"/>
      <c r="G65399" s="8"/>
      <c r="H65399" s="9"/>
      <c r="I65399" s="7"/>
      <c r="J65399" s="8"/>
      <c r="K65399" s="9"/>
      <c r="L65399" s="10" t="s">
        <v>2</v>
      </c>
      <c r="M65399" s="11"/>
      <c r="N65399" s="11"/>
      <c r="O65399" s="11"/>
      <c r="P65399" s="11"/>
      <c r="Q65399" s="11"/>
      <c r="R65399" s="11"/>
      <c r="S65399" s="11"/>
      <c r="T65399" s="12"/>
      <c r="U65399" s="7"/>
      <c r="V65399" s="9"/>
      <c r="W65399" s="2"/>
    </row>
    <row r="65400" spans="1:23" ht="23.25">
      <c r="A65400" s="2"/>
      <c r="B65400" s="13" t="s">
        <v>3</v>
      </c>
      <c r="C65400" s="14"/>
      <c r="D65400" s="14"/>
      <c r="E65400" s="14"/>
      <c r="F65400" s="14"/>
      <c r="G65400" s="14"/>
      <c r="H65400" s="15"/>
      <c r="I65400" s="16"/>
      <c r="J65400" s="17"/>
      <c r="K65400" s="18"/>
      <c r="L65400" s="10" t="s">
        <v>4</v>
      </c>
      <c r="M65400" s="11"/>
      <c r="N65400" s="12"/>
      <c r="O65400" s="10" t="s">
        <v>5</v>
      </c>
      <c r="P65400" s="11"/>
      <c r="Q65400" s="12"/>
      <c r="R65400" s="10" t="s">
        <v>6</v>
      </c>
      <c r="S65400" s="11"/>
      <c r="T65400" s="12"/>
      <c r="U65400" s="19" t="s">
        <v>7</v>
      </c>
      <c r="V65400" s="20"/>
      <c r="W65400" s="2"/>
    </row>
    <row r="65401" spans="1:23" ht="23.25">
      <c r="A65401" s="2"/>
      <c r="B65401" s="21"/>
      <c r="C65401" s="21"/>
      <c r="D65401" s="21"/>
      <c r="E65401" s="21"/>
      <c r="F65401" s="22"/>
      <c r="G65401" s="23"/>
      <c r="H65401" s="21"/>
      <c r="I65401" s="16"/>
      <c r="J65401" s="24" t="s">
        <v>8</v>
      </c>
      <c r="K65401" s="18"/>
      <c r="L65401" s="25"/>
      <c r="M65401" s="25"/>
      <c r="N65401" s="25"/>
      <c r="O65401" s="25"/>
      <c r="P65401" s="25"/>
      <c r="Q65401" s="25"/>
      <c r="R65401" s="25"/>
      <c r="S65401" s="25"/>
      <c r="T65401" s="26"/>
      <c r="U65401" s="27" t="s">
        <v>9</v>
      </c>
      <c r="V65401" s="28"/>
      <c r="W65401" s="2"/>
    </row>
    <row r="65402" spans="1:23" ht="23.25">
      <c r="A65402" s="2"/>
      <c r="B65402" s="29" t="s">
        <v>18</v>
      </c>
      <c r="C65402" s="29" t="s">
        <v>19</v>
      </c>
      <c r="D65402" s="29" t="s">
        <v>20</v>
      </c>
      <c r="E65402" s="29" t="s">
        <v>21</v>
      </c>
      <c r="F65402" s="30" t="s">
        <v>22</v>
      </c>
      <c r="G65402" s="3" t="s">
        <v>23</v>
      </c>
      <c r="H65402" s="29" t="s">
        <v>24</v>
      </c>
      <c r="I65402" s="16"/>
      <c r="J65402" s="17"/>
      <c r="K65402" s="18"/>
      <c r="L65402" s="31" t="s">
        <v>10</v>
      </c>
      <c r="M65402" s="31" t="s">
        <v>11</v>
      </c>
      <c r="N65402" s="31" t="s">
        <v>12</v>
      </c>
      <c r="O65402" s="31" t="s">
        <v>10</v>
      </c>
      <c r="P65402" s="31" t="s">
        <v>11</v>
      </c>
      <c r="Q65402" s="31" t="s">
        <v>12</v>
      </c>
      <c r="R65402" s="31" t="s">
        <v>10</v>
      </c>
      <c r="S65402" s="31" t="s">
        <v>11</v>
      </c>
      <c r="T65402" s="31" t="s">
        <v>12</v>
      </c>
      <c r="U65402" s="25" t="s">
        <v>13</v>
      </c>
      <c r="V65402" s="25" t="s">
        <v>13</v>
      </c>
      <c r="W65402" s="2"/>
    </row>
    <row r="65403" spans="1:23" ht="23.25">
      <c r="A65403" s="2"/>
      <c r="B65403" s="32"/>
      <c r="C65403" s="32"/>
      <c r="D65403" s="32"/>
      <c r="E65403" s="32"/>
      <c r="F65403" s="33"/>
      <c r="G65403" s="34"/>
      <c r="H65403" s="32"/>
      <c r="I65403" s="35"/>
      <c r="J65403" s="36"/>
      <c r="K65403" s="37"/>
      <c r="L65403" s="38"/>
      <c r="M65403" s="38"/>
      <c r="N65403" s="38"/>
      <c r="O65403" s="38"/>
      <c r="P65403" s="38"/>
      <c r="Q65403" s="38"/>
      <c r="R65403" s="38"/>
      <c r="S65403" s="38"/>
      <c r="T65403" s="38"/>
      <c r="U65403" s="38" t="s">
        <v>14</v>
      </c>
      <c r="V65403" s="38" t="s">
        <v>15</v>
      </c>
      <c r="W65403" s="2"/>
    </row>
    <row r="65404" spans="1:23" ht="23.25">
      <c r="A65404" s="2"/>
      <c r="B65404" s="39"/>
      <c r="C65404" s="39"/>
      <c r="D65404" s="39"/>
      <c r="E65404" s="39"/>
      <c r="F65404" s="40"/>
      <c r="G65404" s="41"/>
      <c r="H65404" s="56"/>
      <c r="I65404" s="57"/>
      <c r="J65404" s="43"/>
      <c r="K65404" s="44"/>
      <c r="L65404" s="45"/>
      <c r="M65404" s="45"/>
      <c r="N65404" s="45"/>
      <c r="O65404" s="45"/>
      <c r="P65404" s="45"/>
      <c r="Q65404" s="45"/>
      <c r="R65404" s="45"/>
      <c r="S65404" s="45"/>
      <c r="T65404" s="45"/>
      <c r="U65404" s="45"/>
      <c r="V65404" s="45"/>
      <c r="W65404" s="2"/>
    </row>
    <row r="65405" spans="1:23" ht="23.25">
      <c r="A65405" s="2"/>
      <c r="B65405" s="56"/>
      <c r="C65405" s="56"/>
      <c r="D65405" s="56"/>
      <c r="E65405" s="56"/>
      <c r="F65405" s="40"/>
      <c r="G65405" s="41"/>
      <c r="H65405" s="56"/>
      <c r="I65405" s="58"/>
      <c r="J65405" s="43"/>
      <c r="K65405" s="46"/>
      <c r="L65405" s="47"/>
      <c r="M65405" s="47"/>
      <c r="N65405" s="47"/>
      <c r="O65405" s="47"/>
      <c r="P65405" s="47"/>
      <c r="Q65405" s="47"/>
      <c r="R65405" s="47"/>
      <c r="S65405" s="47"/>
      <c r="T65405" s="47"/>
      <c r="U65405" s="47"/>
      <c r="V65405" s="47"/>
      <c r="W65405" s="2"/>
    </row>
    <row r="65406" spans="1:23" ht="23.25">
      <c r="A65406" s="2"/>
      <c r="B65406" s="39"/>
      <c r="C65406" s="39"/>
      <c r="D65406" s="39"/>
      <c r="E65406" s="39"/>
      <c r="F65406" s="40"/>
      <c r="G65406" s="41"/>
      <c r="H65406" s="56"/>
      <c r="I65406" s="58"/>
      <c r="J65406" s="43"/>
      <c r="K65406" s="46"/>
      <c r="L65406" s="47"/>
      <c r="M65406" s="47"/>
      <c r="N65406" s="47"/>
      <c r="O65406" s="47"/>
      <c r="P65406" s="47"/>
      <c r="Q65406" s="47"/>
      <c r="R65406" s="47"/>
      <c r="S65406" s="47"/>
      <c r="T65406" s="47"/>
      <c r="U65406" s="47"/>
      <c r="V65406" s="47"/>
      <c r="W65406" s="2"/>
    </row>
    <row r="65407" spans="1:23" ht="23.25">
      <c r="A65407" s="2"/>
      <c r="B65407" s="56"/>
      <c r="C65407" s="56"/>
      <c r="D65407" s="56"/>
      <c r="E65407" s="56"/>
      <c r="F65407" s="40"/>
      <c r="G65407" s="41"/>
      <c r="H65407" s="56"/>
      <c r="I65407" s="58"/>
      <c r="J65407" s="43"/>
      <c r="K65407" s="46"/>
      <c r="L65407" s="47"/>
      <c r="M65407" s="47"/>
      <c r="N65407" s="47"/>
      <c r="O65407" s="47"/>
      <c r="P65407" s="47"/>
      <c r="Q65407" s="47"/>
      <c r="R65407" s="47"/>
      <c r="S65407" s="47"/>
      <c r="T65407" s="47"/>
      <c r="U65407" s="47"/>
      <c r="V65407" s="47"/>
      <c r="W65407" s="2"/>
    </row>
    <row r="65408" spans="1:23" ht="23.25">
      <c r="A65408" s="2"/>
      <c r="B65408" s="56"/>
      <c r="C65408" s="56"/>
      <c r="D65408" s="56"/>
      <c r="E65408" s="56"/>
      <c r="F65408" s="40"/>
      <c r="G65408" s="41"/>
      <c r="H65408" s="56"/>
      <c r="I65408" s="58"/>
      <c r="J65408" s="43"/>
      <c r="K65408" s="46"/>
      <c r="L65408" s="47"/>
      <c r="M65408" s="47"/>
      <c r="N65408" s="47"/>
      <c r="O65408" s="47"/>
      <c r="P65408" s="47"/>
      <c r="Q65408" s="47"/>
      <c r="R65408" s="47"/>
      <c r="S65408" s="47"/>
      <c r="T65408" s="47"/>
      <c r="U65408" s="47"/>
      <c r="V65408" s="47"/>
      <c r="W65408" s="2"/>
    </row>
    <row r="65409" spans="1:23" ht="23.25">
      <c r="A65409" s="2"/>
      <c r="B65409" s="56"/>
      <c r="C65409" s="56"/>
      <c r="D65409" s="56"/>
      <c r="E65409" s="56"/>
      <c r="F65409" s="48"/>
      <c r="G65409" s="41"/>
      <c r="H65409" s="56"/>
      <c r="I65409" s="58"/>
      <c r="J65409" s="43"/>
      <c r="K65409" s="46"/>
      <c r="L65409" s="47"/>
      <c r="M65409" s="47"/>
      <c r="N65409" s="47"/>
      <c r="O65409" s="47"/>
      <c r="P65409" s="47"/>
      <c r="Q65409" s="47"/>
      <c r="R65409" s="47"/>
      <c r="S65409" s="47"/>
      <c r="T65409" s="47"/>
      <c r="U65409" s="47"/>
      <c r="V65409" s="47"/>
      <c r="W65409" s="2"/>
    </row>
    <row r="65410" spans="1:23" ht="23.25">
      <c r="A65410" s="2"/>
      <c r="B65410" s="56"/>
      <c r="C65410" s="56"/>
      <c r="D65410" s="56"/>
      <c r="E65410" s="56"/>
      <c r="F65410" s="40"/>
      <c r="G65410" s="41"/>
      <c r="H65410" s="56"/>
      <c r="I65410" s="58"/>
      <c r="J65410" s="43"/>
      <c r="K65410" s="46"/>
      <c r="L65410" s="47"/>
      <c r="M65410" s="47"/>
      <c r="N65410" s="47"/>
      <c r="O65410" s="47"/>
      <c r="P65410" s="47"/>
      <c r="Q65410" s="47"/>
      <c r="R65410" s="47"/>
      <c r="S65410" s="47"/>
      <c r="T65410" s="47"/>
      <c r="U65410" s="47"/>
      <c r="V65410" s="47"/>
      <c r="W65410" s="2"/>
    </row>
    <row r="65411" spans="1:23" ht="23.25">
      <c r="A65411" s="2"/>
      <c r="B65411" s="56"/>
      <c r="C65411" s="56"/>
      <c r="D65411" s="56"/>
      <c r="E65411" s="56"/>
      <c r="F65411" s="40"/>
      <c r="G65411" s="41"/>
      <c r="H65411" s="39"/>
      <c r="I65411" s="58"/>
      <c r="J65411" s="43"/>
      <c r="K65411" s="46"/>
      <c r="L65411" s="47"/>
      <c r="M65411" s="47"/>
      <c r="N65411" s="47"/>
      <c r="O65411" s="47"/>
      <c r="P65411" s="47"/>
      <c r="Q65411" s="47"/>
      <c r="R65411" s="47"/>
      <c r="S65411" s="47"/>
      <c r="T65411" s="47"/>
      <c r="U65411" s="47"/>
      <c r="V65411" s="47"/>
      <c r="W65411" s="2"/>
    </row>
    <row r="65412" spans="1:23" ht="23.25">
      <c r="A65412" s="2"/>
      <c r="B65412" s="56"/>
      <c r="C65412" s="56"/>
      <c r="D65412" s="56"/>
      <c r="E65412" s="56"/>
      <c r="F65412" s="40"/>
      <c r="G65412" s="41"/>
      <c r="H65412" s="56"/>
      <c r="I65412" s="58"/>
      <c r="J65412" s="43"/>
      <c r="K65412" s="46"/>
      <c r="L65412" s="47"/>
      <c r="M65412" s="47"/>
      <c r="N65412" s="47"/>
      <c r="O65412" s="47"/>
      <c r="P65412" s="47"/>
      <c r="Q65412" s="47"/>
      <c r="R65412" s="47"/>
      <c r="S65412" s="47"/>
      <c r="T65412" s="47"/>
      <c r="U65412" s="47"/>
      <c r="V65412" s="47"/>
      <c r="W65412" s="2"/>
    </row>
    <row r="65413" spans="1:23" ht="23.25">
      <c r="A65413" s="2"/>
      <c r="B65413" s="56"/>
      <c r="C65413" s="56"/>
      <c r="D65413" s="56"/>
      <c r="E65413" s="56"/>
      <c r="F65413" s="40"/>
      <c r="G65413" s="41"/>
      <c r="H65413" s="56"/>
      <c r="I65413" s="58"/>
      <c r="J65413" s="43"/>
      <c r="K65413" s="46"/>
      <c r="L65413" s="47"/>
      <c r="M65413" s="47"/>
      <c r="N65413" s="47"/>
      <c r="O65413" s="47"/>
      <c r="P65413" s="47"/>
      <c r="Q65413" s="47"/>
      <c r="R65413" s="47"/>
      <c r="S65413" s="47"/>
      <c r="T65413" s="47"/>
      <c r="U65413" s="47"/>
      <c r="V65413" s="47"/>
      <c r="W65413" s="2"/>
    </row>
    <row r="65414" spans="1:23" ht="23.25">
      <c r="A65414" s="2"/>
      <c r="B65414" s="56"/>
      <c r="C65414" s="56"/>
      <c r="D65414" s="56"/>
      <c r="E65414" s="56"/>
      <c r="F65414" s="40"/>
      <c r="G65414" s="41"/>
      <c r="H65414" s="56"/>
      <c r="I65414" s="58"/>
      <c r="J65414" s="43"/>
      <c r="K65414" s="46"/>
      <c r="L65414" s="47"/>
      <c r="M65414" s="47"/>
      <c r="N65414" s="47"/>
      <c r="O65414" s="47"/>
      <c r="P65414" s="47"/>
      <c r="Q65414" s="47"/>
      <c r="R65414" s="47"/>
      <c r="S65414" s="47"/>
      <c r="T65414" s="47"/>
      <c r="U65414" s="47"/>
      <c r="V65414" s="47"/>
      <c r="W65414" s="2"/>
    </row>
    <row r="65415" spans="1:23" ht="23.25">
      <c r="A65415" s="2"/>
      <c r="B65415" s="56"/>
      <c r="C65415" s="56"/>
      <c r="D65415" s="56"/>
      <c r="E65415" s="56"/>
      <c r="F65415" s="40"/>
      <c r="G65415" s="41"/>
      <c r="H65415" s="56"/>
      <c r="I65415" s="58"/>
      <c r="J65415" s="43"/>
      <c r="K65415" s="46"/>
      <c r="L65415" s="47"/>
      <c r="M65415" s="47"/>
      <c r="N65415" s="47"/>
      <c r="O65415" s="47"/>
      <c r="P65415" s="47"/>
      <c r="Q65415" s="47"/>
      <c r="R65415" s="47"/>
      <c r="S65415" s="47"/>
      <c r="T65415" s="47"/>
      <c r="U65415" s="47"/>
      <c r="V65415" s="47"/>
      <c r="W65415" s="2"/>
    </row>
    <row r="65416" spans="1:23" ht="23.25">
      <c r="A65416" s="2"/>
      <c r="B65416" s="56"/>
      <c r="C65416" s="56"/>
      <c r="D65416" s="56"/>
      <c r="E65416" s="56"/>
      <c r="F65416" s="40"/>
      <c r="G65416" s="41"/>
      <c r="H65416" s="56"/>
      <c r="I65416" s="58"/>
      <c r="J65416" s="43"/>
      <c r="K65416" s="46"/>
      <c r="L65416" s="47"/>
      <c r="M65416" s="47"/>
      <c r="N65416" s="47"/>
      <c r="O65416" s="47"/>
      <c r="P65416" s="47"/>
      <c r="Q65416" s="47"/>
      <c r="R65416" s="47"/>
      <c r="S65416" s="47"/>
      <c r="T65416" s="47"/>
      <c r="U65416" s="47"/>
      <c r="V65416" s="47"/>
      <c r="W65416" s="2"/>
    </row>
    <row r="65417" spans="1:23" ht="23.25">
      <c r="A65417" s="2"/>
      <c r="B65417" s="56"/>
      <c r="C65417" s="56"/>
      <c r="D65417" s="56"/>
      <c r="E65417" s="56"/>
      <c r="F65417" s="40"/>
      <c r="G65417" s="41"/>
      <c r="H65417" s="56"/>
      <c r="I65417" s="58"/>
      <c r="J65417" s="43"/>
      <c r="K65417" s="46"/>
      <c r="L65417" s="47"/>
      <c r="M65417" s="47"/>
      <c r="N65417" s="47"/>
      <c r="O65417" s="47"/>
      <c r="P65417" s="47"/>
      <c r="Q65417" s="47"/>
      <c r="R65417" s="47"/>
      <c r="S65417" s="47"/>
      <c r="T65417" s="47"/>
      <c r="U65417" s="47"/>
      <c r="V65417" s="47"/>
      <c r="W65417" s="2"/>
    </row>
    <row r="65418" spans="1:23" ht="23.25">
      <c r="A65418" s="2"/>
      <c r="B65418" s="56"/>
      <c r="C65418" s="56"/>
      <c r="D65418" s="56"/>
      <c r="E65418" s="56"/>
      <c r="F65418" s="40"/>
      <c r="G65418" s="41"/>
      <c r="H65418" s="56"/>
      <c r="I65418" s="58"/>
      <c r="J65418" s="43"/>
      <c r="K65418" s="46"/>
      <c r="L65418" s="47"/>
      <c r="M65418" s="47"/>
      <c r="N65418" s="47"/>
      <c r="O65418" s="47"/>
      <c r="P65418" s="47"/>
      <c r="Q65418" s="47"/>
      <c r="R65418" s="47"/>
      <c r="S65418" s="47"/>
      <c r="T65418" s="47"/>
      <c r="U65418" s="47"/>
      <c r="V65418" s="47"/>
      <c r="W65418" s="2"/>
    </row>
    <row r="65419" spans="1:23" ht="23.25">
      <c r="A65419" s="2"/>
      <c r="B65419" s="56"/>
      <c r="C65419" s="56"/>
      <c r="D65419" s="56"/>
      <c r="E65419" s="56"/>
      <c r="F65419" s="40"/>
      <c r="G65419" s="41"/>
      <c r="H65419" s="56"/>
      <c r="I65419" s="58"/>
      <c r="J65419" s="43"/>
      <c r="K65419" s="46"/>
      <c r="L65419" s="47"/>
      <c r="M65419" s="47"/>
      <c r="N65419" s="47"/>
      <c r="O65419" s="47"/>
      <c r="P65419" s="47"/>
      <c r="Q65419" s="47"/>
      <c r="R65419" s="47"/>
      <c r="S65419" s="47"/>
      <c r="T65419" s="47"/>
      <c r="U65419" s="47"/>
      <c r="V65419" s="47"/>
      <c r="W65419" s="2"/>
    </row>
    <row r="65420" spans="1:23" ht="23.25">
      <c r="A65420" s="2"/>
      <c r="B65420" s="56"/>
      <c r="C65420" s="56"/>
      <c r="D65420" s="56"/>
      <c r="E65420" s="56"/>
      <c r="F65420" s="40"/>
      <c r="G65420" s="41"/>
      <c r="H65420" s="56"/>
      <c r="I65420" s="58"/>
      <c r="J65420" s="43"/>
      <c r="K65420" s="46"/>
      <c r="L65420" s="47"/>
      <c r="M65420" s="47"/>
      <c r="N65420" s="47"/>
      <c r="O65420" s="47"/>
      <c r="P65420" s="47"/>
      <c r="Q65420" s="47"/>
      <c r="R65420" s="47"/>
      <c r="S65420" s="47"/>
      <c r="T65420" s="47"/>
      <c r="U65420" s="47"/>
      <c r="V65420" s="47"/>
      <c r="W65420" s="2"/>
    </row>
    <row r="65421" spans="1:23" ht="23.25">
      <c r="A65421" s="2"/>
      <c r="B65421" s="56"/>
      <c r="C65421" s="56"/>
      <c r="D65421" s="56"/>
      <c r="E65421" s="56"/>
      <c r="F65421" s="40"/>
      <c r="G65421" s="41"/>
      <c r="H65421" s="56"/>
      <c r="I65421" s="58"/>
      <c r="J65421" s="43"/>
      <c r="K65421" s="46"/>
      <c r="L65421" s="47"/>
      <c r="M65421" s="47"/>
      <c r="N65421" s="47"/>
      <c r="O65421" s="47"/>
      <c r="P65421" s="47"/>
      <c r="Q65421" s="47"/>
      <c r="R65421" s="47"/>
      <c r="S65421" s="47"/>
      <c r="T65421" s="47"/>
      <c r="U65421" s="47"/>
      <c r="V65421" s="47"/>
      <c r="W65421" s="2"/>
    </row>
    <row r="65422" spans="1:23" ht="23.25">
      <c r="A65422" s="2"/>
      <c r="B65422" s="56"/>
      <c r="C65422" s="56"/>
      <c r="D65422" s="56"/>
      <c r="E65422" s="56"/>
      <c r="F65422" s="40"/>
      <c r="G65422" s="41"/>
      <c r="H65422" s="56"/>
      <c r="I65422" s="58"/>
      <c r="J65422" s="43"/>
      <c r="K65422" s="46"/>
      <c r="L65422" s="47"/>
      <c r="M65422" s="47"/>
      <c r="N65422" s="47"/>
      <c r="O65422" s="47"/>
      <c r="P65422" s="47"/>
      <c r="Q65422" s="47"/>
      <c r="R65422" s="47"/>
      <c r="S65422" s="47"/>
      <c r="T65422" s="47"/>
      <c r="U65422" s="47"/>
      <c r="V65422" s="47"/>
      <c r="W65422" s="2"/>
    </row>
    <row r="65423" spans="1:23" ht="23.25">
      <c r="A65423" s="2"/>
      <c r="B65423" s="56"/>
      <c r="C65423" s="56"/>
      <c r="D65423" s="56"/>
      <c r="E65423" s="56"/>
      <c r="F65423" s="40"/>
      <c r="G65423" s="41"/>
      <c r="H65423" s="56"/>
      <c r="I65423" s="58"/>
      <c r="J65423" s="43"/>
      <c r="K65423" s="46"/>
      <c r="L65423" s="47"/>
      <c r="M65423" s="47"/>
      <c r="N65423" s="47"/>
      <c r="O65423" s="47"/>
      <c r="P65423" s="47"/>
      <c r="Q65423" s="47"/>
      <c r="R65423" s="47"/>
      <c r="S65423" s="47"/>
      <c r="T65423" s="47"/>
      <c r="U65423" s="47"/>
      <c r="V65423" s="47"/>
      <c r="W65423" s="2"/>
    </row>
    <row r="65424" spans="1:23" ht="23.25">
      <c r="A65424" s="2"/>
      <c r="B65424" s="56"/>
      <c r="C65424" s="56"/>
      <c r="D65424" s="56"/>
      <c r="E65424" s="56"/>
      <c r="F65424" s="48"/>
      <c r="G65424" s="41"/>
      <c r="H65424" s="56"/>
      <c r="I65424" s="58"/>
      <c r="J65424" s="43"/>
      <c r="K65424" s="46"/>
      <c r="L65424" s="47"/>
      <c r="M65424" s="47"/>
      <c r="N65424" s="47"/>
      <c r="O65424" s="47"/>
      <c r="P65424" s="47"/>
      <c r="Q65424" s="47"/>
      <c r="R65424" s="47"/>
      <c r="S65424" s="47"/>
      <c r="T65424" s="47"/>
      <c r="U65424" s="47"/>
      <c r="V65424" s="47"/>
      <c r="W65424" s="2"/>
    </row>
    <row r="65425" spans="1:23" ht="23.25">
      <c r="A65425" s="2"/>
      <c r="B65425" s="56"/>
      <c r="C65425" s="56"/>
      <c r="D65425" s="56"/>
      <c r="E65425" s="56"/>
      <c r="F65425" s="40"/>
      <c r="G65425" s="41"/>
      <c r="H65425" s="56"/>
      <c r="I65425" s="58"/>
      <c r="J65425" s="43"/>
      <c r="K65425" s="46"/>
      <c r="L65425" s="47"/>
      <c r="M65425" s="47"/>
      <c r="N65425" s="47"/>
      <c r="O65425" s="47"/>
      <c r="P65425" s="47"/>
      <c r="Q65425" s="47"/>
      <c r="R65425" s="47"/>
      <c r="S65425" s="47"/>
      <c r="T65425" s="47"/>
      <c r="U65425" s="47"/>
      <c r="V65425" s="47"/>
      <c r="W65425" s="2"/>
    </row>
    <row r="65426" spans="1:23" ht="23.25">
      <c r="A65426" s="2"/>
      <c r="B65426" s="56"/>
      <c r="C65426" s="56"/>
      <c r="D65426" s="56"/>
      <c r="E65426" s="56"/>
      <c r="F65426" s="40"/>
      <c r="G65426" s="41"/>
      <c r="H65426" s="39"/>
      <c r="I65426" s="58"/>
      <c r="J65426" s="43"/>
      <c r="K65426" s="46"/>
      <c r="L65426" s="47"/>
      <c r="M65426" s="47"/>
      <c r="N65426" s="47"/>
      <c r="O65426" s="47"/>
      <c r="P65426" s="47"/>
      <c r="Q65426" s="47"/>
      <c r="R65426" s="47"/>
      <c r="S65426" s="47"/>
      <c r="T65426" s="47"/>
      <c r="U65426" s="47"/>
      <c r="V65426" s="47"/>
      <c r="W65426" s="2"/>
    </row>
    <row r="65427" spans="1:23" ht="23.25">
      <c r="A65427" s="2"/>
      <c r="B65427" s="56"/>
      <c r="C65427" s="56"/>
      <c r="D65427" s="56"/>
      <c r="E65427" s="56"/>
      <c r="F65427" s="40"/>
      <c r="G65427" s="41"/>
      <c r="H65427" s="39"/>
      <c r="I65427" s="58"/>
      <c r="J65427" s="43"/>
      <c r="K65427" s="46"/>
      <c r="L65427" s="47"/>
      <c r="M65427" s="47"/>
      <c r="N65427" s="47"/>
      <c r="O65427" s="47"/>
      <c r="P65427" s="47"/>
      <c r="Q65427" s="47"/>
      <c r="R65427" s="47"/>
      <c r="S65427" s="47"/>
      <c r="T65427" s="47"/>
      <c r="U65427" s="47"/>
      <c r="V65427" s="47"/>
      <c r="W65427" s="2"/>
    </row>
    <row r="65428" spans="1:23" ht="23.25">
      <c r="A65428" s="2"/>
      <c r="B65428" s="56"/>
      <c r="C65428" s="56"/>
      <c r="D65428" s="56"/>
      <c r="E65428" s="56"/>
      <c r="F65428" s="40"/>
      <c r="G65428" s="41"/>
      <c r="H65428" s="56"/>
      <c r="I65428" s="58"/>
      <c r="J65428" s="43"/>
      <c r="K65428" s="46"/>
      <c r="L65428" s="47"/>
      <c r="M65428" s="47"/>
      <c r="N65428" s="47"/>
      <c r="O65428" s="47"/>
      <c r="P65428" s="47"/>
      <c r="Q65428" s="47"/>
      <c r="R65428" s="47"/>
      <c r="S65428" s="47"/>
      <c r="T65428" s="47"/>
      <c r="U65428" s="47"/>
      <c r="V65428" s="47"/>
      <c r="W65428" s="2"/>
    </row>
    <row r="65429" spans="1:23" ht="23.25">
      <c r="A65429" s="2"/>
      <c r="B65429" s="56"/>
      <c r="C65429" s="56"/>
      <c r="D65429" s="56"/>
      <c r="E65429" s="56"/>
      <c r="F65429" s="40"/>
      <c r="G65429" s="41"/>
      <c r="H65429" s="39"/>
      <c r="I65429" s="58"/>
      <c r="J65429" s="43"/>
      <c r="K65429" s="46"/>
      <c r="L65429" s="47"/>
      <c r="M65429" s="47"/>
      <c r="N65429" s="47"/>
      <c r="O65429" s="47"/>
      <c r="P65429" s="47"/>
      <c r="Q65429" s="47"/>
      <c r="R65429" s="47"/>
      <c r="S65429" s="47"/>
      <c r="T65429" s="47"/>
      <c r="U65429" s="47"/>
      <c r="V65429" s="47"/>
      <c r="W65429" s="2"/>
    </row>
    <row r="65430" spans="1:23" ht="23.25">
      <c r="A65430" s="2"/>
      <c r="B65430" s="56"/>
      <c r="C65430" s="56"/>
      <c r="D65430" s="56"/>
      <c r="E65430" s="56"/>
      <c r="F65430" s="40"/>
      <c r="G65430" s="41"/>
      <c r="H65430" s="56"/>
      <c r="I65430" s="58"/>
      <c r="J65430" s="43"/>
      <c r="K65430" s="46"/>
      <c r="L65430" s="47"/>
      <c r="M65430" s="47"/>
      <c r="N65430" s="47"/>
      <c r="O65430" s="47"/>
      <c r="P65430" s="47"/>
      <c r="Q65430" s="47"/>
      <c r="R65430" s="47"/>
      <c r="S65430" s="47"/>
      <c r="T65430" s="47"/>
      <c r="U65430" s="47"/>
      <c r="V65430" s="47"/>
      <c r="W65430" s="2"/>
    </row>
    <row r="65431" spans="1:23" ht="23.25">
      <c r="A65431" s="2"/>
      <c r="B65431" s="56"/>
      <c r="C65431" s="56"/>
      <c r="D65431" s="56"/>
      <c r="E65431" s="56"/>
      <c r="F65431" s="40"/>
      <c r="G65431" s="41"/>
      <c r="H65431" s="39"/>
      <c r="I65431" s="58"/>
      <c r="J65431" s="43"/>
      <c r="K65431" s="46"/>
      <c r="L65431" s="47"/>
      <c r="M65431" s="47"/>
      <c r="N65431" s="47"/>
      <c r="O65431" s="47"/>
      <c r="P65431" s="47"/>
      <c r="Q65431" s="47"/>
      <c r="R65431" s="47"/>
      <c r="S65431" s="47"/>
      <c r="T65431" s="47"/>
      <c r="U65431" s="47"/>
      <c r="V65431" s="47"/>
      <c r="W65431" s="2"/>
    </row>
    <row r="65432" spans="1:23" ht="23.25">
      <c r="A65432" s="2"/>
      <c r="B65432" s="56"/>
      <c r="C65432" s="56"/>
      <c r="D65432" s="56"/>
      <c r="E65432" s="56"/>
      <c r="F65432" s="40"/>
      <c r="G65432" s="41"/>
      <c r="H65432" s="56"/>
      <c r="I65432" s="58"/>
      <c r="J65432" s="43"/>
      <c r="K65432" s="46"/>
      <c r="L65432" s="47"/>
      <c r="M65432" s="47"/>
      <c r="N65432" s="47"/>
      <c r="O65432" s="47"/>
      <c r="P65432" s="47"/>
      <c r="Q65432" s="47"/>
      <c r="R65432" s="47"/>
      <c r="S65432" s="47"/>
      <c r="T65432" s="47"/>
      <c r="U65432" s="47"/>
      <c r="V65432" s="47"/>
      <c r="W65432" s="2"/>
    </row>
    <row r="65433" spans="1:23" ht="23.25">
      <c r="A65433" s="2"/>
      <c r="B65433" s="56"/>
      <c r="C65433" s="56"/>
      <c r="D65433" s="56"/>
      <c r="E65433" s="56"/>
      <c r="F65433" s="40"/>
      <c r="G65433" s="41"/>
      <c r="H65433" s="39"/>
      <c r="I65433" s="58"/>
      <c r="J65433" s="43"/>
      <c r="K65433" s="46"/>
      <c r="L65433" s="47"/>
      <c r="M65433" s="47"/>
      <c r="N65433" s="47"/>
      <c r="O65433" s="47"/>
      <c r="P65433" s="47"/>
      <c r="Q65433" s="47"/>
      <c r="R65433" s="47"/>
      <c r="S65433" s="47"/>
      <c r="T65433" s="47"/>
      <c r="U65433" s="47"/>
      <c r="V65433" s="47"/>
      <c r="W65433" s="2"/>
    </row>
    <row r="65434" spans="1:23" ht="23.25">
      <c r="A65434" s="2"/>
      <c r="B65434" s="56"/>
      <c r="C65434" s="56"/>
      <c r="D65434" s="56"/>
      <c r="E65434" s="56"/>
      <c r="F65434" s="40"/>
      <c r="G65434" s="41"/>
      <c r="H65434" s="56"/>
      <c r="I65434" s="58"/>
      <c r="J65434" s="43"/>
      <c r="K65434" s="46"/>
      <c r="L65434" s="47"/>
      <c r="M65434" s="47"/>
      <c r="N65434" s="47"/>
      <c r="O65434" s="47"/>
      <c r="P65434" s="47"/>
      <c r="Q65434" s="47"/>
      <c r="R65434" s="47"/>
      <c r="S65434" s="47"/>
      <c r="T65434" s="47"/>
      <c r="U65434" s="47"/>
      <c r="V65434" s="47"/>
      <c r="W65434" s="2"/>
    </row>
    <row r="65435" spans="1:23" ht="23.25">
      <c r="A65435" s="2"/>
      <c r="B65435" s="56"/>
      <c r="C65435" s="56"/>
      <c r="D65435" s="56"/>
      <c r="E65435" s="56"/>
      <c r="F65435" s="40"/>
      <c r="G65435" s="41"/>
      <c r="H65435" s="56"/>
      <c r="I65435" s="58"/>
      <c r="J65435" s="43"/>
      <c r="K65435" s="46"/>
      <c r="L65435" s="47"/>
      <c r="M65435" s="47"/>
      <c r="N65435" s="47"/>
      <c r="O65435" s="47"/>
      <c r="P65435" s="47"/>
      <c r="Q65435" s="47"/>
      <c r="R65435" s="47"/>
      <c r="S65435" s="47"/>
      <c r="T65435" s="47"/>
      <c r="U65435" s="47"/>
      <c r="V65435" s="47"/>
      <c r="W65435" s="2"/>
    </row>
    <row r="65436" spans="1:23" ht="23.25">
      <c r="A65436" s="2"/>
      <c r="B65436" s="56"/>
      <c r="C65436" s="56"/>
      <c r="D65436" s="56"/>
      <c r="E65436" s="56"/>
      <c r="F65436" s="48"/>
      <c r="G65436" s="41"/>
      <c r="H65436" s="56"/>
      <c r="I65436" s="58"/>
      <c r="J65436" s="43"/>
      <c r="K65436" s="46"/>
      <c r="L65436" s="47"/>
      <c r="M65436" s="47"/>
      <c r="N65436" s="47"/>
      <c r="O65436" s="47"/>
      <c r="P65436" s="47"/>
      <c r="Q65436" s="47"/>
      <c r="R65436" s="47"/>
      <c r="S65436" s="47"/>
      <c r="T65436" s="47"/>
      <c r="U65436" s="47"/>
      <c r="V65436" s="47"/>
      <c r="W65436" s="2"/>
    </row>
    <row r="65437" spans="1:23" ht="23.25">
      <c r="A65437" s="2"/>
      <c r="B65437" s="56"/>
      <c r="C65437" s="56"/>
      <c r="D65437" s="56"/>
      <c r="E65437" s="56"/>
      <c r="F65437" s="40"/>
      <c r="G65437" s="41"/>
      <c r="H65437" s="56"/>
      <c r="I65437" s="58"/>
      <c r="J65437" s="43"/>
      <c r="K65437" s="46"/>
      <c r="L65437" s="47"/>
      <c r="M65437" s="47"/>
      <c r="N65437" s="47"/>
      <c r="O65437" s="47"/>
      <c r="P65437" s="47"/>
      <c r="Q65437" s="47"/>
      <c r="R65437" s="47"/>
      <c r="S65437" s="47"/>
      <c r="T65437" s="47"/>
      <c r="U65437" s="47"/>
      <c r="V65437" s="47"/>
      <c r="W65437" s="2"/>
    </row>
    <row r="65438" spans="1:23" ht="23.25">
      <c r="A65438" s="2"/>
      <c r="B65438" s="56"/>
      <c r="C65438" s="56"/>
      <c r="D65438" s="56"/>
      <c r="E65438" s="56"/>
      <c r="F65438" s="48"/>
      <c r="G65438" s="41"/>
      <c r="H65438" s="56"/>
      <c r="I65438" s="58"/>
      <c r="J65438" s="43"/>
      <c r="K65438" s="46"/>
      <c r="L65438" s="47"/>
      <c r="M65438" s="47"/>
      <c r="N65438" s="47"/>
      <c r="O65438" s="47"/>
      <c r="P65438" s="47"/>
      <c r="Q65438" s="47"/>
      <c r="R65438" s="47"/>
      <c r="S65438" s="47"/>
      <c r="T65438" s="47"/>
      <c r="U65438" s="47"/>
      <c r="V65438" s="47"/>
      <c r="W65438" s="2"/>
    </row>
    <row r="65439" spans="1:23" ht="23.25">
      <c r="A65439" s="2"/>
      <c r="B65439" s="56"/>
      <c r="C65439" s="56"/>
      <c r="D65439" s="56"/>
      <c r="E65439" s="56"/>
      <c r="F65439" s="48"/>
      <c r="G65439" s="41"/>
      <c r="H65439" s="56"/>
      <c r="I65439" s="58"/>
      <c r="J65439" s="43"/>
      <c r="K65439" s="46"/>
      <c r="L65439" s="47"/>
      <c r="M65439" s="47"/>
      <c r="N65439" s="47"/>
      <c r="O65439" s="47"/>
      <c r="P65439" s="47"/>
      <c r="Q65439" s="47"/>
      <c r="R65439" s="47"/>
      <c r="S65439" s="47"/>
      <c r="T65439" s="47"/>
      <c r="U65439" s="47"/>
      <c r="V65439" s="47"/>
      <c r="W65439" s="2"/>
    </row>
    <row r="65440" spans="1:23" ht="23.25">
      <c r="A65440" s="2"/>
      <c r="B65440" s="56"/>
      <c r="C65440" s="56"/>
      <c r="D65440" s="56"/>
      <c r="E65440" s="56"/>
      <c r="F65440" s="40"/>
      <c r="G65440" s="59"/>
      <c r="H65440" s="60"/>
      <c r="I65440" s="58"/>
      <c r="J65440" s="43"/>
      <c r="K65440" s="46"/>
      <c r="L65440" s="47"/>
      <c r="M65440" s="47"/>
      <c r="N65440" s="47"/>
      <c r="O65440" s="47"/>
      <c r="P65440" s="47"/>
      <c r="Q65440" s="47"/>
      <c r="R65440" s="47"/>
      <c r="S65440" s="47"/>
      <c r="T65440" s="47"/>
      <c r="U65440" s="47"/>
      <c r="V65440" s="47"/>
      <c r="W65440" s="2"/>
    </row>
    <row r="65441" spans="1:23" ht="23.25">
      <c r="A65441" s="2"/>
      <c r="B65441" s="61"/>
      <c r="C65441" s="61"/>
      <c r="D65441" s="61"/>
      <c r="E65441" s="61"/>
      <c r="F65441" s="50"/>
      <c r="G65441" s="51"/>
      <c r="H65441" s="61"/>
      <c r="I65441" s="62"/>
      <c r="J65441" s="52"/>
      <c r="K65441" s="53"/>
      <c r="L65441" s="54"/>
      <c r="M65441" s="54"/>
      <c r="N65441" s="54"/>
      <c r="O65441" s="54"/>
      <c r="P65441" s="54"/>
      <c r="Q65441" s="54"/>
      <c r="R65441" s="54"/>
      <c r="S65441" s="54"/>
      <c r="T65441" s="54"/>
      <c r="U65441" s="54"/>
      <c r="V65441" s="54"/>
      <c r="W65441" s="2"/>
    </row>
    <row r="65442" spans="1:23" ht="23.25">
      <c r="A65442" s="1" t="s">
        <v>17</v>
      </c>
      <c r="B65442" s="1"/>
      <c r="C65442" s="1"/>
      <c r="D65442" s="1"/>
      <c r="E65442" s="1"/>
      <c r="F65442" s="1"/>
      <c r="G65442" s="1"/>
      <c r="H65442" s="1"/>
      <c r="I65442" s="1"/>
      <c r="J65442" s="1"/>
      <c r="K65442" s="1"/>
      <c r="L65442" s="1"/>
      <c r="M65442" s="1"/>
      <c r="N65442" s="1"/>
      <c r="O65442" s="1"/>
      <c r="P65442" s="1"/>
      <c r="Q65442" s="1"/>
      <c r="R65442" s="1"/>
      <c r="S65442" s="1"/>
      <c r="T65442" s="1"/>
      <c r="U65442" s="1"/>
      <c r="V65442" s="1"/>
      <c r="W65442" s="1" t="s">
        <v>17</v>
      </c>
    </row>
  </sheetData>
  <printOptions horizontalCentered="1" verticalCentered="1"/>
  <pageMargins left="0.75" right="0.75" top="1" bottom="1" header="0" footer="0"/>
  <pageSetup horizontalDpi="300" verticalDpi="300" orientation="landscape" scale="27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Agonizante</cp:lastModifiedBy>
  <cp:lastPrinted>2000-05-30T17:32:47Z</cp:lastPrinted>
  <dcterms:created xsi:type="dcterms:W3CDTF">1999-01-27T17:33:00Z</dcterms:created>
  <dcterms:modified xsi:type="dcterms:W3CDTF">2000-06-07T00:12:10Z</dcterms:modified>
  <cp:category/>
  <cp:version/>
  <cp:contentType/>
  <cp:contentStatus/>
</cp:coreProperties>
</file>