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'Hoja1'!$A$1:$Z$450</definedName>
    <definedName name="FORM">'Hoja1'!$A$65401:$Z$65536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<sst xmlns="http://schemas.openxmlformats.org/spreadsheetml/2006/main" count="797" uniqueCount="102">
  <si>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</si>
  <si>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</si>
  <si>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</si>
  <si>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</si>
  <si>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</si>
  <si>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</si>
  <si>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</si>
  <si>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</si>
  <si>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</si>
  <si>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</si>
  <si>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</si>
  <si>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</si>
  <si>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</si>
  <si>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</si>
  <si>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</si>
  <si>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</si>
  <si>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</si>
  <si>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</si>
  <si>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</si>
  <si>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</si>
  <si>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</si>
  <si>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</si>
  <si>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</si>
  <si>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</si>
  <si>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</si>
  <si>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</si>
  <si>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</si>
  <si>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</si>
  <si>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</si>
  <si>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</si>
  <si>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</si>
  <si>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</si>
  <si>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</si>
  <si>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</si>
  <si>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</si>
  <si>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</si>
  <si>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</si>
  <si>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</si>
  <si>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UR</t>
  </si>
  <si>
    <t>CATEGORIAS</t>
  </si>
  <si>
    <t>PROGRAMATICAS</t>
  </si>
  <si>
    <t>GASTO PROGRAMABLE DEVENGADO</t>
  </si>
  <si>
    <t>TOTAL ORIGINAL</t>
  </si>
  <si>
    <t>TOTAL MODIFICADO</t>
  </si>
  <si>
    <t>TOTAL EJERCIDO</t>
  </si>
  <si>
    <t>PORCENTAJE DE EJERCICIO EJER/ORIG</t>
  </si>
  <si>
    <t>PORCENTAJE DE EJERCICIO EJER/MODIF</t>
  </si>
  <si>
    <t>06</t>
  </si>
  <si>
    <t>GOBIERNO</t>
  </si>
  <si>
    <t>Original</t>
  </si>
  <si>
    <t>Modificado</t>
  </si>
  <si>
    <t>Ejercido</t>
  </si>
  <si>
    <t>Porcentaje de ejercicio Ejer/Orig</t>
  </si>
  <si>
    <t>Porcentaje de ejercicio Ejer/Modif</t>
  </si>
  <si>
    <t>01</t>
  </si>
  <si>
    <t>Política Interior</t>
  </si>
  <si>
    <t>Plan Nacional de Desarrollo</t>
  </si>
  <si>
    <t>Programa Salarial</t>
  </si>
  <si>
    <t>831</t>
  </si>
  <si>
    <t>Atender situaciones supervenientes</t>
  </si>
  <si>
    <t>N000</t>
  </si>
  <si>
    <t>Actividad institucional no asociada a proyectos</t>
  </si>
  <si>
    <t>411</t>
  </si>
  <si>
    <t>Unidad de Política y Control Presupuestal</t>
  </si>
  <si>
    <t>Erogaciones Contingentes</t>
  </si>
  <si>
    <t>832</t>
  </si>
  <si>
    <t>Dar cumplimiento al artículo 74 constitucional</t>
  </si>
  <si>
    <t>00</t>
  </si>
  <si>
    <t>025</t>
  </si>
  <si>
    <t>029</t>
  </si>
  <si>
    <t>Agua Potable</t>
  </si>
  <si>
    <t>03</t>
  </si>
  <si>
    <t>DESARROLLO REGIONAL Y URBANO</t>
  </si>
  <si>
    <t>12</t>
  </si>
  <si>
    <t>Fondo de Desastres Naturales</t>
  </si>
  <si>
    <t>027</t>
  </si>
  <si>
    <t>Desarrollo Regional</t>
  </si>
  <si>
    <t>05</t>
  </si>
  <si>
    <t>Hidroagrícola</t>
  </si>
  <si>
    <t>DESARROLLO AGROPECUARIO</t>
  </si>
  <si>
    <t>13</t>
  </si>
  <si>
    <t>Infraestructura Carretera</t>
  </si>
  <si>
    <t>COMUNICACIONES Y TRANSPORTES</t>
  </si>
  <si>
    <t>16</t>
  </si>
  <si>
    <t xml:space="preserve"> D E P E N D E N C I A  :  PROVISIONES SALARIALES Y ECONOMICAS</t>
  </si>
  <si>
    <t>Actividad institucional no asociada a proyec-</t>
  </si>
  <si>
    <t>Plan Nacional de Desarrollo 1/</t>
  </si>
  <si>
    <t>Atender situaciones supervenientes 1/</t>
  </si>
  <si>
    <t>tos 1/</t>
  </si>
  <si>
    <t>Unidad de Política y Control Presupuestal 1/</t>
  </si>
  <si>
    <t>Programa Salarial 1/</t>
  </si>
  <si>
    <t>1/ Categoría programática incorporada durante el ejercicio.</t>
  </si>
  <si>
    <t>EJERCICIO PROGRAMATICO ECONOMICO DEL GASTO DEVENGADO DE PROVISIONES SALARIALES Y ECONOMICAS</t>
  </si>
  <si>
    <t>Servicios Compartidos 1/</t>
  </si>
  <si>
    <t>HOJA   2   DE   9   .</t>
  </si>
  <si>
    <t>HOJA   3   DE   9   .</t>
  </si>
  <si>
    <t>HOJA   4   DE   9   .</t>
  </si>
  <si>
    <t>HOJA   5   DE   9   .</t>
  </si>
  <si>
    <t>HOJA   6   DE   9   .</t>
  </si>
  <si>
    <t>HOJA   7   DE   9   .</t>
  </si>
  <si>
    <t>HOJA   8   DE   9   .</t>
  </si>
  <si>
    <t>HOJA   9   DE   9   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</si>
</sst>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"/>
    <numFmt numFmtId="176" formatCode="h:mm\ \a\.m\./\p\.m\."/>
    <numFmt numFmtId="177" formatCode="#\ ##0.0_);\(#\ ##0.0\)"/>
    <numFmt numFmtId="178" formatCode="0.0"/>
    <numFmt numFmtId="179" formatCode="#\ ###\ ##0.0_);\(#\ ###\ ##0.0\)"/>
    <numFmt numFmtId="180" formatCode="#\ ###\ ##0.0_);\ \(#\ ###\ ##0.0\)"/>
    <numFmt numFmtId="181" formatCode="#\ ###\ ##0.0;\(#\ ###\ ##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7" fontId="1" fillId="0" borderId="25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vertical="center"/>
    </xf>
    <xf numFmtId="0" fontId="0" fillId="0" borderId="25" xfId="0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172" fontId="0" fillId="0" borderId="25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25" xfId="0" applyNumberFormat="1" applyFont="1" applyFill="1" applyBorder="1" applyAlignment="1">
      <alignment horizontal="center" vertical="center"/>
    </xf>
    <xf numFmtId="172" fontId="1" fillId="0" borderId="25" xfId="0" applyNumberFormat="1" applyFont="1" applyFill="1" applyBorder="1" applyAlignment="1">
      <alignment vertical="center"/>
    </xf>
    <xf numFmtId="179" fontId="1" fillId="0" borderId="25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172" fontId="1" fillId="0" borderId="28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7" fontId="1" fillId="0" borderId="30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446"/>
  <sheetViews>
    <sheetView showGridLines="0" showRowColHeader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2" width="13.23046875" style="0" customWidth="1"/>
    <col min="23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37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1"/>
      <c r="Z1" s="4"/>
    </row>
    <row r="2" spans="1:26" ht="23.25">
      <c r="A2" s="4"/>
      <c r="B2" s="5" t="s">
        <v>92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0"/>
      <c r="Z2" s="4"/>
    </row>
    <row r="3" spans="1:26" ht="23.25">
      <c r="A3" s="4"/>
      <c r="B3" s="5" t="s">
        <v>36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84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6" t="s">
        <v>39</v>
      </c>
      <c r="C7" s="67"/>
      <c r="D7" s="67"/>
      <c r="E7" s="67"/>
      <c r="F7" s="67"/>
      <c r="G7" s="67"/>
      <c r="H7" s="68"/>
      <c r="I7" s="10"/>
      <c r="J7" s="11"/>
      <c r="K7" s="12"/>
      <c r="L7" s="13" t="s">
        <v>0</v>
      </c>
      <c r="M7" s="13"/>
      <c r="N7" s="13"/>
      <c r="O7" s="13"/>
      <c r="P7" s="13"/>
      <c r="Q7" s="13"/>
      <c r="R7" s="14" t="s">
        <v>1</v>
      </c>
      <c r="S7" s="13"/>
      <c r="T7" s="13"/>
      <c r="U7" s="13"/>
      <c r="V7" s="15"/>
      <c r="W7" s="13" t="s">
        <v>41</v>
      </c>
      <c r="X7" s="13"/>
      <c r="Y7" s="16"/>
      <c r="Z7" s="4"/>
    </row>
    <row r="8" spans="1:26" ht="23.25">
      <c r="A8" s="4"/>
      <c r="B8" s="17" t="s">
        <v>40</v>
      </c>
      <c r="C8" s="18"/>
      <c r="D8" s="18"/>
      <c r="E8" s="18"/>
      <c r="F8" s="18"/>
      <c r="G8" s="18"/>
      <c r="H8" s="69"/>
      <c r="I8" s="19"/>
      <c r="J8" s="20"/>
      <c r="K8" s="21"/>
      <c r="L8" s="22"/>
      <c r="M8" s="23"/>
      <c r="N8" s="24"/>
      <c r="O8" s="25" t="s">
        <v>2</v>
      </c>
      <c r="P8" s="26"/>
      <c r="Q8" s="27"/>
      <c r="R8" s="28" t="s">
        <v>2</v>
      </c>
      <c r="S8" s="24"/>
      <c r="T8" s="22"/>
      <c r="U8" s="29"/>
      <c r="V8" s="27"/>
      <c r="W8" s="27"/>
      <c r="X8" s="30" t="s">
        <v>3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4</v>
      </c>
      <c r="K9" s="21"/>
      <c r="L9" s="34" t="s">
        <v>5</v>
      </c>
      <c r="M9" s="35" t="s">
        <v>6</v>
      </c>
      <c r="N9" s="36" t="s">
        <v>5</v>
      </c>
      <c r="O9" s="34" t="s">
        <v>7</v>
      </c>
      <c r="P9" s="26" t="s">
        <v>8</v>
      </c>
      <c r="Q9" s="23"/>
      <c r="R9" s="37" t="s">
        <v>7</v>
      </c>
      <c r="S9" s="35" t="s">
        <v>9</v>
      </c>
      <c r="T9" s="34" t="s">
        <v>10</v>
      </c>
      <c r="U9" s="29" t="s">
        <v>11</v>
      </c>
      <c r="V9" s="27"/>
      <c r="W9" s="27"/>
      <c r="X9" s="27"/>
      <c r="Y9" s="35"/>
      <c r="Z9" s="4"/>
    </row>
    <row r="10" spans="1:26" ht="23.25">
      <c r="A10" s="4"/>
      <c r="B10" s="38" t="s">
        <v>30</v>
      </c>
      <c r="C10" s="38" t="s">
        <v>31</v>
      </c>
      <c r="D10" s="38" t="s">
        <v>32</v>
      </c>
      <c r="E10" s="38" t="s">
        <v>33</v>
      </c>
      <c r="F10" s="38" t="s">
        <v>34</v>
      </c>
      <c r="G10" s="38" t="s">
        <v>35</v>
      </c>
      <c r="H10" s="38" t="s">
        <v>38</v>
      </c>
      <c r="I10" s="19"/>
      <c r="J10" s="39"/>
      <c r="K10" s="21"/>
      <c r="L10" s="34" t="s">
        <v>12</v>
      </c>
      <c r="M10" s="35" t="s">
        <v>13</v>
      </c>
      <c r="N10" s="36" t="s">
        <v>14</v>
      </c>
      <c r="O10" s="34" t="s">
        <v>15</v>
      </c>
      <c r="P10" s="26" t="s">
        <v>16</v>
      </c>
      <c r="Q10" s="35" t="s">
        <v>17</v>
      </c>
      <c r="R10" s="37" t="s">
        <v>15</v>
      </c>
      <c r="S10" s="35" t="s">
        <v>18</v>
      </c>
      <c r="T10" s="34" t="s">
        <v>19</v>
      </c>
      <c r="U10" s="29" t="s">
        <v>20</v>
      </c>
      <c r="V10" s="26" t="s">
        <v>17</v>
      </c>
      <c r="W10" s="26" t="s">
        <v>21</v>
      </c>
      <c r="X10" s="26" t="s">
        <v>22</v>
      </c>
      <c r="Y10" s="35" t="s">
        <v>23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24</v>
      </c>
      <c r="P11" s="47"/>
      <c r="Q11" s="48"/>
      <c r="R11" s="49" t="s">
        <v>24</v>
      </c>
      <c r="S11" s="44" t="s">
        <v>25</v>
      </c>
      <c r="T11" s="43"/>
      <c r="U11" s="50" t="s">
        <v>26</v>
      </c>
      <c r="V11" s="48"/>
      <c r="W11" s="48"/>
      <c r="X11" s="48"/>
      <c r="Y11" s="49"/>
      <c r="Z11" s="4"/>
    </row>
    <row r="12" spans="1:26" ht="23.25">
      <c r="A12" s="4"/>
      <c r="B12" s="102"/>
      <c r="C12" s="102"/>
      <c r="D12" s="102"/>
      <c r="E12" s="102"/>
      <c r="F12" s="102"/>
      <c r="G12" s="102"/>
      <c r="H12" s="102"/>
      <c r="I12" s="52"/>
      <c r="J12" s="53"/>
      <c r="K12" s="54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4"/>
    </row>
    <row r="13" spans="1:26" ht="23.25">
      <c r="A13" s="4"/>
      <c r="B13" s="57"/>
      <c r="C13" s="57"/>
      <c r="D13" s="57"/>
      <c r="E13" s="57"/>
      <c r="F13" s="57"/>
      <c r="G13" s="57"/>
      <c r="H13" s="57"/>
      <c r="I13" s="52"/>
      <c r="J13" s="77" t="s">
        <v>42</v>
      </c>
      <c r="K13" s="56"/>
      <c r="L13" s="83">
        <f>L20+L166+L284+L342</f>
        <v>1965715.4</v>
      </c>
      <c r="M13" s="78"/>
      <c r="N13" s="78"/>
      <c r="O13" s="78"/>
      <c r="P13" s="83">
        <f>P20+P166+P284+P342</f>
        <v>631000</v>
      </c>
      <c r="Q13" s="83">
        <f>SUM(L13:P13)</f>
        <v>2596715.4</v>
      </c>
      <c r="R13" s="83"/>
      <c r="S13" s="83"/>
      <c r="T13" s="83"/>
      <c r="U13" s="83">
        <f>U20+U166+U284+U342</f>
        <v>3010000</v>
      </c>
      <c r="V13" s="83">
        <f>SUM(R13:U13)</f>
        <v>3010000</v>
      </c>
      <c r="W13" s="83">
        <f>W20+W166+W284+W342</f>
        <v>5606715.4</v>
      </c>
      <c r="X13" s="78">
        <f>(Q13/$W13)*100</f>
        <v>46.31437864672068</v>
      </c>
      <c r="Y13" s="78">
        <f>(V13/$W13)*100</f>
        <v>53.68562135327931</v>
      </c>
      <c r="Z13" s="22"/>
    </row>
    <row r="14" spans="1:26" ht="23.25">
      <c r="A14" s="4"/>
      <c r="B14" s="57"/>
      <c r="C14" s="57"/>
      <c r="D14" s="57"/>
      <c r="E14" s="57"/>
      <c r="F14" s="57"/>
      <c r="G14" s="57"/>
      <c r="H14" s="57"/>
      <c r="I14" s="52"/>
      <c r="J14" s="77" t="s">
        <v>43</v>
      </c>
      <c r="K14" s="56"/>
      <c r="L14" s="83">
        <f>L21+L167+L285+L343</f>
        <v>1455575.6</v>
      </c>
      <c r="M14" s="78"/>
      <c r="N14" s="78"/>
      <c r="O14" s="78"/>
      <c r="P14" s="83">
        <f>P21+P167+P285+P343</f>
        <v>49348.4</v>
      </c>
      <c r="Q14" s="83">
        <f>SUM(L14:P14)</f>
        <v>1504924</v>
      </c>
      <c r="R14" s="83"/>
      <c r="S14" s="83"/>
      <c r="T14" s="83"/>
      <c r="U14" s="83"/>
      <c r="V14" s="83"/>
      <c r="W14" s="83">
        <f>W21+W167+W285+W343</f>
        <v>1504924</v>
      </c>
      <c r="X14" s="78">
        <f>(Q14/$W14)*100</f>
        <v>100</v>
      </c>
      <c r="Y14" s="78"/>
      <c r="Z14" s="22"/>
    </row>
    <row r="15" spans="1:26" ht="23.25">
      <c r="A15" s="4"/>
      <c r="B15" s="57"/>
      <c r="C15" s="57"/>
      <c r="D15" s="57"/>
      <c r="E15" s="57"/>
      <c r="F15" s="57"/>
      <c r="G15" s="57"/>
      <c r="H15" s="57"/>
      <c r="I15" s="52"/>
      <c r="J15" s="77" t="s">
        <v>44</v>
      </c>
      <c r="K15" s="56"/>
      <c r="L15" s="83">
        <f>L22+L168+L286+L344</f>
        <v>1181328</v>
      </c>
      <c r="M15" s="78"/>
      <c r="N15" s="78"/>
      <c r="O15" s="78"/>
      <c r="P15" s="78"/>
      <c r="Q15" s="83">
        <f>SUM(L15:P15)</f>
        <v>1181328</v>
      </c>
      <c r="R15" s="78"/>
      <c r="S15" s="78"/>
      <c r="T15" s="78"/>
      <c r="U15" s="78"/>
      <c r="V15" s="78"/>
      <c r="W15" s="83">
        <f>W22+W168+W286+W344</f>
        <v>1181328</v>
      </c>
      <c r="X15" s="78">
        <f>(Q15/$W15)*100</f>
        <v>100</v>
      </c>
      <c r="Y15" s="78"/>
      <c r="Z15" s="22"/>
    </row>
    <row r="16" spans="1:26" ht="23.25">
      <c r="A16" s="4"/>
      <c r="B16" s="57"/>
      <c r="C16" s="57"/>
      <c r="D16" s="57"/>
      <c r="E16" s="57"/>
      <c r="F16" s="57"/>
      <c r="G16" s="57"/>
      <c r="H16" s="57"/>
      <c r="I16" s="52"/>
      <c r="J16" s="77" t="s">
        <v>45</v>
      </c>
      <c r="K16" s="56"/>
      <c r="L16" s="78">
        <f>(L$15/L13)*100</f>
        <v>60.09659384059361</v>
      </c>
      <c r="M16" s="78"/>
      <c r="N16" s="78"/>
      <c r="O16" s="78"/>
      <c r="P16" s="78"/>
      <c r="Q16" s="78">
        <f>(Q$15/Q13)*100</f>
        <v>45.49316417193813</v>
      </c>
      <c r="R16" s="78"/>
      <c r="S16" s="78"/>
      <c r="T16" s="78"/>
      <c r="U16" s="78"/>
      <c r="V16" s="78"/>
      <c r="W16" s="78">
        <f>(W$15/W13)*100</f>
        <v>21.069876312965697</v>
      </c>
      <c r="X16" s="78"/>
      <c r="Y16" s="78"/>
      <c r="Z16" s="22"/>
    </row>
    <row r="17" spans="1:26" ht="23.25">
      <c r="A17" s="4"/>
      <c r="B17" s="57"/>
      <c r="C17" s="57"/>
      <c r="D17" s="57"/>
      <c r="E17" s="57"/>
      <c r="F17" s="57"/>
      <c r="G17" s="57"/>
      <c r="H17" s="57"/>
      <c r="I17" s="52"/>
      <c r="J17" s="77" t="s">
        <v>46</v>
      </c>
      <c r="K17" s="56"/>
      <c r="L17" s="78">
        <f>(L$15/L14)*100</f>
        <v>81.1588212937892</v>
      </c>
      <c r="M17" s="78"/>
      <c r="N17" s="78"/>
      <c r="O17" s="78"/>
      <c r="P17" s="78"/>
      <c r="Q17" s="78">
        <f>(Q$15/Q14)*100</f>
        <v>78.49751881158117</v>
      </c>
      <c r="R17" s="78"/>
      <c r="S17" s="78"/>
      <c r="T17" s="78"/>
      <c r="U17" s="78"/>
      <c r="V17" s="78"/>
      <c r="W17" s="78">
        <f>(W$15/W14)*100</f>
        <v>78.49751881158117</v>
      </c>
      <c r="X17" s="78"/>
      <c r="Y17" s="78"/>
      <c r="Z17" s="22"/>
    </row>
    <row r="18" spans="1:26" ht="23.25">
      <c r="A18" s="4"/>
      <c r="B18" s="57"/>
      <c r="C18" s="57"/>
      <c r="D18" s="57"/>
      <c r="E18" s="57"/>
      <c r="F18" s="57"/>
      <c r="G18" s="57"/>
      <c r="H18" s="57"/>
      <c r="I18" s="52"/>
      <c r="J18" s="55"/>
      <c r="K18" s="56"/>
      <c r="L18" s="79"/>
      <c r="M18" s="79"/>
      <c r="N18" s="79"/>
      <c r="O18" s="79"/>
      <c r="P18" s="79"/>
      <c r="Q18" s="78"/>
      <c r="R18" s="79"/>
      <c r="S18" s="79"/>
      <c r="T18" s="79"/>
      <c r="U18" s="79"/>
      <c r="V18" s="78"/>
      <c r="W18" s="104"/>
      <c r="X18" s="79"/>
      <c r="Y18" s="79"/>
      <c r="Z18" s="22"/>
    </row>
    <row r="19" spans="1:26" ht="23.25">
      <c r="A19" s="4"/>
      <c r="B19" s="57" t="s">
        <v>47</v>
      </c>
      <c r="C19" s="57"/>
      <c r="D19" s="57"/>
      <c r="E19" s="57"/>
      <c r="F19" s="57"/>
      <c r="G19" s="57"/>
      <c r="H19" s="57"/>
      <c r="I19" s="52"/>
      <c r="J19" s="55" t="s">
        <v>48</v>
      </c>
      <c r="K19" s="56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105"/>
      <c r="X19" s="79"/>
      <c r="Y19" s="79"/>
      <c r="Z19" s="22"/>
    </row>
    <row r="20" spans="1:26" ht="23.25">
      <c r="A20" s="4"/>
      <c r="B20" s="57"/>
      <c r="C20" s="57"/>
      <c r="D20" s="57"/>
      <c r="E20" s="57"/>
      <c r="F20" s="57"/>
      <c r="G20" s="57"/>
      <c r="H20" s="57"/>
      <c r="I20" s="52"/>
      <c r="J20" s="55" t="s">
        <v>49</v>
      </c>
      <c r="K20" s="56"/>
      <c r="L20" s="84">
        <f>L27+L114</f>
        <v>1965715.4</v>
      </c>
      <c r="M20" s="79"/>
      <c r="N20" s="79"/>
      <c r="O20" s="79"/>
      <c r="P20" s="84">
        <f>P27+P114</f>
        <v>1000</v>
      </c>
      <c r="Q20" s="84">
        <f>SUM(L20:P20)</f>
        <v>1966715.4</v>
      </c>
      <c r="R20" s="84"/>
      <c r="S20" s="84"/>
      <c r="T20" s="84"/>
      <c r="U20" s="84"/>
      <c r="V20" s="84"/>
      <c r="W20" s="106">
        <f>SUM(Q20+V20)</f>
        <v>1966715.4</v>
      </c>
      <c r="X20" s="79">
        <f>(Q20/$W20)*100</f>
        <v>100</v>
      </c>
      <c r="Y20" s="79"/>
      <c r="Z20" s="22"/>
    </row>
    <row r="21" spans="1:26" ht="23.25">
      <c r="A21" s="4"/>
      <c r="B21" s="57"/>
      <c r="C21" s="57"/>
      <c r="D21" s="57"/>
      <c r="E21" s="57"/>
      <c r="F21" s="57"/>
      <c r="G21" s="57"/>
      <c r="H21" s="57"/>
      <c r="I21" s="52"/>
      <c r="J21" s="55" t="s">
        <v>50</v>
      </c>
      <c r="K21" s="56"/>
      <c r="L21" s="84">
        <f>L28+L115</f>
        <v>1455575.6</v>
      </c>
      <c r="M21" s="79"/>
      <c r="N21" s="79"/>
      <c r="O21" s="79"/>
      <c r="P21" s="84">
        <f>P28+P115</f>
        <v>49348.4</v>
      </c>
      <c r="Q21" s="84">
        <f>SUM(L21:P21)</f>
        <v>1504924</v>
      </c>
      <c r="R21" s="84"/>
      <c r="S21" s="84"/>
      <c r="T21" s="84"/>
      <c r="U21" s="84"/>
      <c r="V21" s="84"/>
      <c r="W21" s="106">
        <f>SUM(Q21+V21)</f>
        <v>1504924</v>
      </c>
      <c r="X21" s="79">
        <f>(Q21/$W21)*100</f>
        <v>100</v>
      </c>
      <c r="Y21" s="79"/>
      <c r="Z21" s="22"/>
    </row>
    <row r="22" spans="1:26" ht="23.25">
      <c r="A22" s="4"/>
      <c r="B22" s="57"/>
      <c r="C22" s="57"/>
      <c r="D22" s="57"/>
      <c r="E22" s="57"/>
      <c r="F22" s="57"/>
      <c r="G22" s="57"/>
      <c r="H22" s="57"/>
      <c r="I22" s="52"/>
      <c r="J22" s="53" t="s">
        <v>51</v>
      </c>
      <c r="K22" s="54"/>
      <c r="L22" s="84">
        <f>L29+L116</f>
        <v>1181328</v>
      </c>
      <c r="M22" s="79"/>
      <c r="N22" s="79"/>
      <c r="O22" s="79"/>
      <c r="P22" s="84"/>
      <c r="Q22" s="84">
        <f>SUM(L22:P22)</f>
        <v>1181328</v>
      </c>
      <c r="R22" s="84"/>
      <c r="S22" s="84"/>
      <c r="T22" s="84"/>
      <c r="U22" s="84"/>
      <c r="V22" s="84"/>
      <c r="W22" s="106">
        <f>SUM(Q22+V22)</f>
        <v>1181328</v>
      </c>
      <c r="X22" s="79">
        <f>(Q22/$W22)*100</f>
        <v>100</v>
      </c>
      <c r="Y22" s="79"/>
      <c r="Z22" s="4"/>
    </row>
    <row r="23" spans="1:26" ht="23.25">
      <c r="A23" s="4"/>
      <c r="B23" s="57"/>
      <c r="C23" s="57"/>
      <c r="D23" s="57"/>
      <c r="E23" s="57"/>
      <c r="F23" s="57"/>
      <c r="G23" s="57"/>
      <c r="H23" s="57"/>
      <c r="I23" s="52"/>
      <c r="J23" s="53" t="s">
        <v>52</v>
      </c>
      <c r="K23" s="54"/>
      <c r="L23" s="79">
        <f>(L$22/L20)*100</f>
        <v>60.09659384059361</v>
      </c>
      <c r="M23" s="78"/>
      <c r="N23" s="78"/>
      <c r="O23" s="78"/>
      <c r="P23" s="79"/>
      <c r="Q23" s="79">
        <f>(Q$22/Q20)*100</f>
        <v>60.066037007693126</v>
      </c>
      <c r="R23" s="79"/>
      <c r="S23" s="79"/>
      <c r="T23" s="79"/>
      <c r="U23" s="79"/>
      <c r="V23" s="79"/>
      <c r="W23" s="79">
        <f>(W$22/W20)*100</f>
        <v>60.066037007693126</v>
      </c>
      <c r="X23" s="79"/>
      <c r="Y23" s="79"/>
      <c r="Z23" s="4"/>
    </row>
    <row r="24" spans="1:26" ht="23.25">
      <c r="A24" s="4"/>
      <c r="B24" s="57"/>
      <c r="C24" s="57"/>
      <c r="D24" s="57"/>
      <c r="E24" s="57"/>
      <c r="F24" s="57"/>
      <c r="G24" s="57"/>
      <c r="H24" s="57"/>
      <c r="I24" s="52"/>
      <c r="J24" s="53" t="s">
        <v>53</v>
      </c>
      <c r="K24" s="54"/>
      <c r="L24" s="79">
        <f>(L$22/L21)*100</f>
        <v>81.1588212937892</v>
      </c>
      <c r="M24" s="78"/>
      <c r="N24" s="78"/>
      <c r="O24" s="78"/>
      <c r="P24" s="79"/>
      <c r="Q24" s="79">
        <f>(Q$22/Q21)*100</f>
        <v>78.49751881158117</v>
      </c>
      <c r="R24" s="79"/>
      <c r="S24" s="79"/>
      <c r="T24" s="79"/>
      <c r="U24" s="79"/>
      <c r="V24" s="79"/>
      <c r="W24" s="79">
        <f>(W$22/W21)*100</f>
        <v>78.49751881158117</v>
      </c>
      <c r="X24" s="79"/>
      <c r="Y24" s="79"/>
      <c r="Z24" s="4"/>
    </row>
    <row r="25" spans="1:26" ht="23.25">
      <c r="A25" s="4"/>
      <c r="B25" s="57"/>
      <c r="C25" s="57"/>
      <c r="D25" s="57"/>
      <c r="E25" s="57"/>
      <c r="F25" s="57"/>
      <c r="G25" s="57"/>
      <c r="H25" s="57"/>
      <c r="I25" s="52"/>
      <c r="J25" s="53"/>
      <c r="K25" s="54"/>
      <c r="L25" s="23"/>
      <c r="M25" s="23"/>
      <c r="N25" s="23"/>
      <c r="O25" s="23"/>
      <c r="P25" s="23"/>
      <c r="Q25" s="79"/>
      <c r="R25" s="23"/>
      <c r="S25" s="23"/>
      <c r="T25" s="23"/>
      <c r="U25" s="23"/>
      <c r="V25" s="23"/>
      <c r="W25" s="105"/>
      <c r="X25" s="23"/>
      <c r="Y25" s="23"/>
      <c r="Z25" s="4"/>
    </row>
    <row r="26" spans="1:26" ht="23.25">
      <c r="A26" s="4"/>
      <c r="B26" s="57"/>
      <c r="C26" s="57" t="s">
        <v>54</v>
      </c>
      <c r="D26" s="57"/>
      <c r="E26" s="57"/>
      <c r="F26" s="57"/>
      <c r="G26" s="57"/>
      <c r="H26" s="57"/>
      <c r="I26" s="53"/>
      <c r="J26" s="80" t="s">
        <v>55</v>
      </c>
      <c r="K26" s="54"/>
      <c r="L26" s="105"/>
      <c r="M26" s="105"/>
      <c r="N26" s="105"/>
      <c r="O26" s="105"/>
      <c r="P26" s="105"/>
      <c r="Q26" s="79"/>
      <c r="R26" s="105"/>
      <c r="S26" s="105"/>
      <c r="T26" s="105"/>
      <c r="U26" s="105"/>
      <c r="V26" s="105"/>
      <c r="W26" s="105"/>
      <c r="X26" s="23"/>
      <c r="Y26" s="23"/>
      <c r="Z26" s="4"/>
    </row>
    <row r="27" spans="1:26" ht="23.25">
      <c r="A27" s="4"/>
      <c r="B27" s="57"/>
      <c r="C27" s="57"/>
      <c r="D27" s="57"/>
      <c r="E27" s="57"/>
      <c r="F27" s="57"/>
      <c r="G27" s="57"/>
      <c r="H27" s="57"/>
      <c r="I27" s="63"/>
      <c r="J27" s="55" t="s">
        <v>49</v>
      </c>
      <c r="K27" s="54"/>
      <c r="L27" s="84">
        <f>L34</f>
        <v>1965715.4</v>
      </c>
      <c r="M27" s="79"/>
      <c r="N27" s="79"/>
      <c r="O27" s="79"/>
      <c r="P27" s="84">
        <f>P34</f>
        <v>1000</v>
      </c>
      <c r="Q27" s="84">
        <f>SUM(L27:P27)</f>
        <v>1966715.4</v>
      </c>
      <c r="R27" s="84"/>
      <c r="S27" s="84"/>
      <c r="T27" s="84"/>
      <c r="U27" s="84"/>
      <c r="V27" s="84"/>
      <c r="W27" s="106">
        <f>SUM(Q27+V27)</f>
        <v>1966715.4</v>
      </c>
      <c r="X27" s="79">
        <f>(Q27/$W27)*100</f>
        <v>100</v>
      </c>
      <c r="Y27" s="79"/>
      <c r="Z27" s="4"/>
    </row>
    <row r="28" spans="1:26" ht="23.25">
      <c r="A28" s="4"/>
      <c r="B28" s="57"/>
      <c r="C28" s="57"/>
      <c r="D28" s="57"/>
      <c r="E28" s="57"/>
      <c r="F28" s="57"/>
      <c r="G28" s="57"/>
      <c r="H28" s="57"/>
      <c r="I28" s="63"/>
      <c r="J28" s="55" t="s">
        <v>50</v>
      </c>
      <c r="K28" s="54"/>
      <c r="L28" s="84">
        <f>L35</f>
        <v>1439575.6</v>
      </c>
      <c r="M28" s="79"/>
      <c r="N28" s="79"/>
      <c r="O28" s="79"/>
      <c r="P28" s="84">
        <f>P35</f>
        <v>49348.4</v>
      </c>
      <c r="Q28" s="84">
        <f>SUM(L28:P28)</f>
        <v>1488924</v>
      </c>
      <c r="R28" s="84"/>
      <c r="S28" s="84"/>
      <c r="T28" s="84"/>
      <c r="U28" s="84"/>
      <c r="V28" s="84"/>
      <c r="W28" s="106">
        <f>SUM(Q28+V28)</f>
        <v>1488924</v>
      </c>
      <c r="X28" s="79">
        <f>(Q28/$W28)*100</f>
        <v>100</v>
      </c>
      <c r="Y28" s="79"/>
      <c r="Z28" s="4"/>
    </row>
    <row r="29" spans="1:26" ht="23.25">
      <c r="A29" s="4"/>
      <c r="B29" s="57"/>
      <c r="C29" s="57"/>
      <c r="D29" s="57"/>
      <c r="E29" s="57"/>
      <c r="F29" s="57"/>
      <c r="G29" s="57"/>
      <c r="H29" s="57"/>
      <c r="I29" s="63"/>
      <c r="J29" s="53" t="s">
        <v>51</v>
      </c>
      <c r="K29" s="54"/>
      <c r="L29" s="84">
        <f>L36</f>
        <v>1168053.2</v>
      </c>
      <c r="M29" s="79"/>
      <c r="N29" s="79"/>
      <c r="O29" s="79"/>
      <c r="P29" s="84"/>
      <c r="Q29" s="84">
        <f>SUM(L29:P29)</f>
        <v>1168053.2</v>
      </c>
      <c r="R29" s="84"/>
      <c r="S29" s="84"/>
      <c r="T29" s="84"/>
      <c r="U29" s="84"/>
      <c r="V29" s="84"/>
      <c r="W29" s="106">
        <f>SUM(Q29+V29)</f>
        <v>1168053.2</v>
      </c>
      <c r="X29" s="79">
        <f>(Q29/$W29)*100</f>
        <v>100</v>
      </c>
      <c r="Y29" s="79"/>
      <c r="Z29" s="4"/>
    </row>
    <row r="30" spans="1:26" ht="23.25">
      <c r="A30" s="4"/>
      <c r="B30" s="57"/>
      <c r="C30" s="57"/>
      <c r="D30" s="57"/>
      <c r="E30" s="57"/>
      <c r="F30" s="57"/>
      <c r="G30" s="57"/>
      <c r="H30" s="57"/>
      <c r="I30" s="63"/>
      <c r="J30" s="53" t="s">
        <v>52</v>
      </c>
      <c r="K30" s="54"/>
      <c r="L30" s="79">
        <f>(L$29/L27)*100</f>
        <v>59.42127736293871</v>
      </c>
      <c r="M30" s="79"/>
      <c r="N30" s="79"/>
      <c r="O30" s="79"/>
      <c r="P30" s="79"/>
      <c r="Q30" s="79">
        <f>(Q$29/Q27)*100</f>
        <v>59.391063902789384</v>
      </c>
      <c r="R30" s="79"/>
      <c r="S30" s="79"/>
      <c r="T30" s="79"/>
      <c r="U30" s="79"/>
      <c r="V30" s="79"/>
      <c r="W30" s="79">
        <f>(W$29/W27)*100</f>
        <v>59.391063902789384</v>
      </c>
      <c r="X30" s="23"/>
      <c r="Y30" s="23"/>
      <c r="Z30" s="4"/>
    </row>
    <row r="31" spans="1:26" ht="23.25">
      <c r="A31" s="4"/>
      <c r="B31" s="57"/>
      <c r="C31" s="57"/>
      <c r="D31" s="57"/>
      <c r="E31" s="57"/>
      <c r="F31" s="57"/>
      <c r="G31" s="57"/>
      <c r="H31" s="57"/>
      <c r="I31" s="63"/>
      <c r="J31" s="53" t="s">
        <v>53</v>
      </c>
      <c r="K31" s="54"/>
      <c r="L31" s="79">
        <f>(L$29/L28)*100</f>
        <v>81.13871893910954</v>
      </c>
      <c r="M31" s="79"/>
      <c r="N31" s="79"/>
      <c r="O31" s="79"/>
      <c r="P31" s="79"/>
      <c r="Q31" s="79">
        <f>(Q$29/Q28)*100</f>
        <v>78.44948432559352</v>
      </c>
      <c r="R31" s="79"/>
      <c r="S31" s="79"/>
      <c r="T31" s="79"/>
      <c r="U31" s="79"/>
      <c r="V31" s="79"/>
      <c r="W31" s="79">
        <f>(W$29/W28)*100</f>
        <v>78.44948432559352</v>
      </c>
      <c r="X31" s="23"/>
      <c r="Y31" s="23"/>
      <c r="Z31" s="4"/>
    </row>
    <row r="32" spans="1:26" ht="23.25">
      <c r="A32" s="4"/>
      <c r="B32" s="57"/>
      <c r="C32" s="57"/>
      <c r="D32" s="57"/>
      <c r="E32" s="57"/>
      <c r="F32" s="57"/>
      <c r="G32" s="57"/>
      <c r="H32" s="57"/>
      <c r="I32" s="63"/>
      <c r="J32" s="80"/>
      <c r="K32" s="54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105"/>
      <c r="X32" s="23"/>
      <c r="Y32" s="23"/>
      <c r="Z32" s="4"/>
    </row>
    <row r="33" spans="1:26" ht="23.25">
      <c r="A33" s="4"/>
      <c r="B33" s="57"/>
      <c r="C33" s="57"/>
      <c r="D33" s="57" t="s">
        <v>54</v>
      </c>
      <c r="E33" s="57"/>
      <c r="F33" s="57"/>
      <c r="G33" s="57"/>
      <c r="H33" s="57"/>
      <c r="I33" s="63"/>
      <c r="J33" s="80" t="s">
        <v>56</v>
      </c>
      <c r="K33" s="54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105"/>
      <c r="X33" s="23"/>
      <c r="Y33" s="23"/>
      <c r="Z33" s="4"/>
    </row>
    <row r="34" spans="1:26" ht="23.25">
      <c r="A34" s="4"/>
      <c r="B34" s="57"/>
      <c r="C34" s="57"/>
      <c r="D34" s="57"/>
      <c r="E34" s="57"/>
      <c r="F34" s="57"/>
      <c r="G34" s="57"/>
      <c r="H34" s="57"/>
      <c r="I34" s="63"/>
      <c r="J34" s="55" t="s">
        <v>49</v>
      </c>
      <c r="K34" s="54"/>
      <c r="L34" s="84">
        <f>L41+L78</f>
        <v>1965715.4</v>
      </c>
      <c r="M34" s="79"/>
      <c r="N34" s="79"/>
      <c r="O34" s="79"/>
      <c r="P34" s="79">
        <f>P41+P78</f>
        <v>1000</v>
      </c>
      <c r="Q34" s="84">
        <f>SUM(L34:P34)</f>
        <v>1966715.4</v>
      </c>
      <c r="R34" s="84"/>
      <c r="S34" s="84"/>
      <c r="T34" s="84"/>
      <c r="U34" s="84"/>
      <c r="V34" s="84"/>
      <c r="W34" s="106">
        <f>SUM(Q34+V34)</f>
        <v>1966715.4</v>
      </c>
      <c r="X34" s="79">
        <f>(Q34/$W34)*100</f>
        <v>100</v>
      </c>
      <c r="Y34" s="79"/>
      <c r="Z34" s="4"/>
    </row>
    <row r="35" spans="1:26" ht="23.25">
      <c r="A35" s="4"/>
      <c r="B35" s="57"/>
      <c r="C35" s="57"/>
      <c r="D35" s="57"/>
      <c r="E35" s="57"/>
      <c r="F35" s="57"/>
      <c r="G35" s="57"/>
      <c r="H35" s="57"/>
      <c r="I35" s="53"/>
      <c r="J35" s="55" t="s">
        <v>50</v>
      </c>
      <c r="K35" s="54"/>
      <c r="L35" s="84">
        <f>L42+L79</f>
        <v>1439575.6</v>
      </c>
      <c r="M35" s="79"/>
      <c r="N35" s="79"/>
      <c r="O35" s="79"/>
      <c r="P35" s="79">
        <f>P42+P79</f>
        <v>49348.4</v>
      </c>
      <c r="Q35" s="84">
        <f>SUM(L35:P35)</f>
        <v>1488924</v>
      </c>
      <c r="R35" s="106"/>
      <c r="S35" s="106"/>
      <c r="T35" s="106"/>
      <c r="U35" s="106"/>
      <c r="V35" s="106"/>
      <c r="W35" s="106">
        <f>SUM(Q35+V35)</f>
        <v>1488924</v>
      </c>
      <c r="X35" s="79">
        <f>(Q35/$W35)*100</f>
        <v>100</v>
      </c>
      <c r="Y35" s="79"/>
      <c r="Z35" s="4"/>
    </row>
    <row r="36" spans="1:26" ht="23.25">
      <c r="A36" s="4"/>
      <c r="B36" s="57"/>
      <c r="C36" s="57"/>
      <c r="D36" s="57"/>
      <c r="E36" s="57"/>
      <c r="F36" s="57"/>
      <c r="G36" s="57"/>
      <c r="H36" s="57"/>
      <c r="I36" s="63"/>
      <c r="J36" s="53" t="s">
        <v>51</v>
      </c>
      <c r="K36" s="54"/>
      <c r="L36" s="84">
        <f>L43+L80</f>
        <v>1168053.2</v>
      </c>
      <c r="M36" s="79"/>
      <c r="N36" s="79"/>
      <c r="O36" s="79"/>
      <c r="P36" s="79"/>
      <c r="Q36" s="84">
        <f>SUM(L36:P36)</f>
        <v>1168053.2</v>
      </c>
      <c r="R36" s="84"/>
      <c r="S36" s="84"/>
      <c r="T36" s="84"/>
      <c r="U36" s="84"/>
      <c r="V36" s="84"/>
      <c r="W36" s="106">
        <f>SUM(Q36+V36)</f>
        <v>1168053.2</v>
      </c>
      <c r="X36" s="79">
        <f>(Q36/$W36)*100</f>
        <v>100</v>
      </c>
      <c r="Y36" s="79"/>
      <c r="Z36" s="4"/>
    </row>
    <row r="37" spans="1:26" ht="23.25">
      <c r="A37" s="4"/>
      <c r="B37" s="57"/>
      <c r="C37" s="57"/>
      <c r="D37" s="57"/>
      <c r="E37" s="57"/>
      <c r="F37" s="57"/>
      <c r="G37" s="57"/>
      <c r="H37" s="57"/>
      <c r="I37" s="63"/>
      <c r="J37" s="53" t="s">
        <v>52</v>
      </c>
      <c r="K37" s="54"/>
      <c r="L37" s="79">
        <f>(L$36/L34)*100</f>
        <v>59.42127736293871</v>
      </c>
      <c r="M37" s="79"/>
      <c r="N37" s="79"/>
      <c r="O37" s="79"/>
      <c r="P37" s="79"/>
      <c r="Q37" s="79">
        <f>(Q$36/Q34)*100</f>
        <v>59.391063902789384</v>
      </c>
      <c r="R37" s="79"/>
      <c r="S37" s="79"/>
      <c r="T37" s="79"/>
      <c r="U37" s="79"/>
      <c r="V37" s="79"/>
      <c r="W37" s="79">
        <f>(W$36/W34)*100</f>
        <v>59.391063902789384</v>
      </c>
      <c r="X37" s="107"/>
      <c r="Y37" s="107"/>
      <c r="Z37" s="4"/>
    </row>
    <row r="38" spans="1:26" ht="23.25">
      <c r="A38" s="4"/>
      <c r="B38" s="57"/>
      <c r="C38" s="57"/>
      <c r="D38" s="57"/>
      <c r="E38" s="57"/>
      <c r="F38" s="57"/>
      <c r="G38" s="57"/>
      <c r="H38" s="57"/>
      <c r="I38" s="63"/>
      <c r="J38" s="53" t="s">
        <v>53</v>
      </c>
      <c r="K38" s="54"/>
      <c r="L38" s="79">
        <f>(L$36/L35)*100</f>
        <v>81.13871893910954</v>
      </c>
      <c r="M38" s="79"/>
      <c r="N38" s="79"/>
      <c r="O38" s="79"/>
      <c r="P38" s="79"/>
      <c r="Q38" s="79">
        <f>(Q$36/Q35)*100</f>
        <v>78.44948432559352</v>
      </c>
      <c r="R38" s="79"/>
      <c r="S38" s="79"/>
      <c r="T38" s="79"/>
      <c r="U38" s="79"/>
      <c r="V38" s="79"/>
      <c r="W38" s="79">
        <f>(W$36/W35)*100</f>
        <v>78.44948432559352</v>
      </c>
      <c r="X38" s="23"/>
      <c r="Y38" s="23"/>
      <c r="Z38" s="4"/>
    </row>
    <row r="39" spans="1:26" ht="23.25">
      <c r="A39" s="4"/>
      <c r="B39" s="57"/>
      <c r="C39" s="57"/>
      <c r="D39" s="57"/>
      <c r="E39" s="57"/>
      <c r="F39" s="57"/>
      <c r="G39" s="57"/>
      <c r="H39" s="57"/>
      <c r="I39" s="63"/>
      <c r="J39" s="93"/>
      <c r="K39" s="54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23"/>
      <c r="Y39" s="23"/>
      <c r="Z39" s="4"/>
    </row>
    <row r="40" spans="1:26" ht="23.25">
      <c r="A40" s="4"/>
      <c r="B40" s="57"/>
      <c r="C40" s="57"/>
      <c r="D40" s="57"/>
      <c r="E40" s="57" t="s">
        <v>68</v>
      </c>
      <c r="F40" s="57"/>
      <c r="G40" s="57"/>
      <c r="H40" s="57"/>
      <c r="I40" s="63"/>
      <c r="J40" s="80" t="s">
        <v>57</v>
      </c>
      <c r="K40" s="54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23"/>
      <c r="Y40" s="23"/>
      <c r="Z40" s="4"/>
    </row>
    <row r="41" spans="1:26" ht="23.25">
      <c r="A41" s="4"/>
      <c r="B41" s="57"/>
      <c r="C41" s="57"/>
      <c r="D41" s="57"/>
      <c r="E41" s="57"/>
      <c r="F41" s="57"/>
      <c r="G41" s="57"/>
      <c r="H41" s="57"/>
      <c r="I41" s="53"/>
      <c r="J41" s="55" t="s">
        <v>49</v>
      </c>
      <c r="K41" s="54"/>
      <c r="L41" s="106">
        <f>L57</f>
        <v>1965715.4</v>
      </c>
      <c r="M41" s="105"/>
      <c r="N41" s="105"/>
      <c r="O41" s="105"/>
      <c r="P41" s="105"/>
      <c r="Q41" s="84">
        <f>SUM(L41:P41)</f>
        <v>1965715.4</v>
      </c>
      <c r="R41" s="106"/>
      <c r="S41" s="106"/>
      <c r="T41" s="106"/>
      <c r="U41" s="106"/>
      <c r="V41" s="106"/>
      <c r="W41" s="106">
        <f>SUM(Q41+V41)</f>
        <v>1965715.4</v>
      </c>
      <c r="X41" s="79">
        <f>(Q41/$W41)*100</f>
        <v>100</v>
      </c>
      <c r="Y41" s="79"/>
      <c r="Z41" s="4"/>
    </row>
    <row r="42" spans="1:26" ht="23.25">
      <c r="A42" s="4"/>
      <c r="B42" s="57"/>
      <c r="C42" s="57"/>
      <c r="D42" s="57"/>
      <c r="E42" s="57"/>
      <c r="F42" s="57"/>
      <c r="G42" s="57"/>
      <c r="H42" s="57"/>
      <c r="I42" s="63"/>
      <c r="J42" s="55" t="s">
        <v>50</v>
      </c>
      <c r="K42" s="54"/>
      <c r="L42" s="106">
        <f>L58</f>
        <v>1439575.6</v>
      </c>
      <c r="M42" s="105"/>
      <c r="N42" s="105"/>
      <c r="O42" s="105"/>
      <c r="P42" s="105">
        <f>P58</f>
        <v>48348.4</v>
      </c>
      <c r="Q42" s="84">
        <f>SUM(L42:P42)</f>
        <v>1487924</v>
      </c>
      <c r="R42" s="84"/>
      <c r="S42" s="84"/>
      <c r="T42" s="84"/>
      <c r="U42" s="84"/>
      <c r="V42" s="84"/>
      <c r="W42" s="106">
        <f>SUM(Q42+V42)</f>
        <v>1487924</v>
      </c>
      <c r="X42" s="79">
        <f>(Q42/$W42)*100</f>
        <v>100</v>
      </c>
      <c r="Y42" s="79"/>
      <c r="Z42" s="4"/>
    </row>
    <row r="43" spans="1:26" ht="23.25">
      <c r="A43" s="4"/>
      <c r="B43" s="57"/>
      <c r="C43" s="57"/>
      <c r="D43" s="57"/>
      <c r="E43" s="57"/>
      <c r="F43" s="57"/>
      <c r="G43" s="57"/>
      <c r="H43" s="57"/>
      <c r="I43" s="63"/>
      <c r="J43" s="53" t="s">
        <v>51</v>
      </c>
      <c r="K43" s="54"/>
      <c r="L43" s="106">
        <f>L59</f>
        <v>1168053.2</v>
      </c>
      <c r="M43" s="105"/>
      <c r="N43" s="105"/>
      <c r="O43" s="105"/>
      <c r="P43" s="105"/>
      <c r="Q43" s="84">
        <f>SUM(L43:P43)</f>
        <v>1168053.2</v>
      </c>
      <c r="R43" s="84"/>
      <c r="S43" s="84"/>
      <c r="T43" s="84"/>
      <c r="U43" s="84"/>
      <c r="V43" s="84"/>
      <c r="W43" s="106">
        <f>SUM(Q43+V43)</f>
        <v>1168053.2</v>
      </c>
      <c r="X43" s="79">
        <f>(Q43/$W43)*100</f>
        <v>100</v>
      </c>
      <c r="Y43" s="79"/>
      <c r="Z43" s="4"/>
    </row>
    <row r="44" spans="1:26" ht="23.25">
      <c r="A44" s="4"/>
      <c r="B44" s="57"/>
      <c r="C44" s="57"/>
      <c r="D44" s="57"/>
      <c r="E44" s="57"/>
      <c r="F44" s="57"/>
      <c r="G44" s="57"/>
      <c r="H44" s="57"/>
      <c r="I44" s="52"/>
      <c r="J44" s="53" t="s">
        <v>52</v>
      </c>
      <c r="K44" s="54"/>
      <c r="L44" s="79">
        <f>(L$43/L41)*100</f>
        <v>59.42127736293871</v>
      </c>
      <c r="M44" s="79"/>
      <c r="N44" s="79"/>
      <c r="O44" s="79"/>
      <c r="P44" s="79"/>
      <c r="Q44" s="79">
        <f>(Q$43/Q41)*100</f>
        <v>59.42127736293871</v>
      </c>
      <c r="R44" s="79"/>
      <c r="S44" s="79"/>
      <c r="T44" s="79"/>
      <c r="U44" s="79"/>
      <c r="V44" s="79"/>
      <c r="W44" s="79">
        <f>(W$43/W41)*100</f>
        <v>59.42127736293871</v>
      </c>
      <c r="X44" s="23"/>
      <c r="Y44" s="23"/>
      <c r="Z44" s="4"/>
    </row>
    <row r="45" spans="1:26" ht="23.25">
      <c r="A45" s="4"/>
      <c r="B45" s="64"/>
      <c r="C45" s="64"/>
      <c r="D45" s="64"/>
      <c r="E45" s="64"/>
      <c r="F45" s="64"/>
      <c r="G45" s="64"/>
      <c r="H45" s="64"/>
      <c r="I45" s="60"/>
      <c r="J45" s="61"/>
      <c r="K45" s="62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94</v>
      </c>
      <c r="Z47" s="4"/>
    </row>
    <row r="48" spans="1:26" ht="23.25">
      <c r="A48" s="4"/>
      <c r="B48" s="66" t="s">
        <v>39</v>
      </c>
      <c r="C48" s="67"/>
      <c r="D48" s="67"/>
      <c r="E48" s="67"/>
      <c r="F48" s="67"/>
      <c r="G48" s="67"/>
      <c r="H48" s="68"/>
      <c r="I48" s="10"/>
      <c r="J48" s="11"/>
      <c r="K48" s="12"/>
      <c r="L48" s="13" t="s">
        <v>0</v>
      </c>
      <c r="M48" s="13"/>
      <c r="N48" s="13"/>
      <c r="O48" s="13"/>
      <c r="P48" s="13"/>
      <c r="Q48" s="13"/>
      <c r="R48" s="14" t="s">
        <v>1</v>
      </c>
      <c r="S48" s="13"/>
      <c r="T48" s="13"/>
      <c r="U48" s="13"/>
      <c r="V48" s="15"/>
      <c r="W48" s="13" t="s">
        <v>41</v>
      </c>
      <c r="X48" s="13"/>
      <c r="Y48" s="16"/>
      <c r="Z48" s="4"/>
    </row>
    <row r="49" spans="1:26" ht="23.25">
      <c r="A49" s="4"/>
      <c r="B49" s="17" t="s">
        <v>40</v>
      </c>
      <c r="C49" s="18"/>
      <c r="D49" s="18"/>
      <c r="E49" s="18"/>
      <c r="F49" s="18"/>
      <c r="G49" s="18"/>
      <c r="H49" s="69"/>
      <c r="I49" s="19"/>
      <c r="J49" s="20"/>
      <c r="K49" s="21"/>
      <c r="L49" s="22"/>
      <c r="M49" s="23"/>
      <c r="N49" s="24"/>
      <c r="O49" s="25" t="s">
        <v>2</v>
      </c>
      <c r="P49" s="26"/>
      <c r="Q49" s="27"/>
      <c r="R49" s="28" t="s">
        <v>2</v>
      </c>
      <c r="S49" s="24"/>
      <c r="T49" s="22"/>
      <c r="U49" s="29"/>
      <c r="V49" s="27"/>
      <c r="W49" s="27"/>
      <c r="X49" s="30" t="s">
        <v>3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4</v>
      </c>
      <c r="K50" s="21"/>
      <c r="L50" s="34" t="s">
        <v>5</v>
      </c>
      <c r="M50" s="35" t="s">
        <v>6</v>
      </c>
      <c r="N50" s="36" t="s">
        <v>5</v>
      </c>
      <c r="O50" s="34" t="s">
        <v>7</v>
      </c>
      <c r="P50" s="26" t="s">
        <v>8</v>
      </c>
      <c r="Q50" s="23"/>
      <c r="R50" s="37" t="s">
        <v>7</v>
      </c>
      <c r="S50" s="35" t="s">
        <v>9</v>
      </c>
      <c r="T50" s="34" t="s">
        <v>10</v>
      </c>
      <c r="U50" s="29" t="s">
        <v>11</v>
      </c>
      <c r="V50" s="27"/>
      <c r="W50" s="27"/>
      <c r="X50" s="27"/>
      <c r="Y50" s="35"/>
      <c r="Z50" s="4"/>
    </row>
    <row r="51" spans="1:26" ht="23.25">
      <c r="A51" s="4"/>
      <c r="B51" s="38" t="s">
        <v>30</v>
      </c>
      <c r="C51" s="38" t="s">
        <v>31</v>
      </c>
      <c r="D51" s="38" t="s">
        <v>32</v>
      </c>
      <c r="E51" s="38" t="s">
        <v>33</v>
      </c>
      <c r="F51" s="38" t="s">
        <v>34</v>
      </c>
      <c r="G51" s="38" t="s">
        <v>35</v>
      </c>
      <c r="H51" s="38" t="s">
        <v>38</v>
      </c>
      <c r="I51" s="19"/>
      <c r="J51" s="39"/>
      <c r="K51" s="21"/>
      <c r="L51" s="34" t="s">
        <v>12</v>
      </c>
      <c r="M51" s="35" t="s">
        <v>13</v>
      </c>
      <c r="N51" s="36" t="s">
        <v>14</v>
      </c>
      <c r="O51" s="34" t="s">
        <v>15</v>
      </c>
      <c r="P51" s="26" t="s">
        <v>16</v>
      </c>
      <c r="Q51" s="35" t="s">
        <v>17</v>
      </c>
      <c r="R51" s="37" t="s">
        <v>15</v>
      </c>
      <c r="S51" s="35" t="s">
        <v>18</v>
      </c>
      <c r="T51" s="34" t="s">
        <v>19</v>
      </c>
      <c r="U51" s="29" t="s">
        <v>20</v>
      </c>
      <c r="V51" s="26" t="s">
        <v>17</v>
      </c>
      <c r="W51" s="26" t="s">
        <v>21</v>
      </c>
      <c r="X51" s="26" t="s">
        <v>22</v>
      </c>
      <c r="Y51" s="35" t="s">
        <v>23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24</v>
      </c>
      <c r="P52" s="47"/>
      <c r="Q52" s="48"/>
      <c r="R52" s="49" t="s">
        <v>24</v>
      </c>
      <c r="S52" s="44" t="s">
        <v>25</v>
      </c>
      <c r="T52" s="43"/>
      <c r="U52" s="50" t="s">
        <v>26</v>
      </c>
      <c r="V52" s="48"/>
      <c r="W52" s="48"/>
      <c r="X52" s="48"/>
      <c r="Y52" s="49"/>
      <c r="Z52" s="4"/>
    </row>
    <row r="53" spans="1:26" ht="23.25">
      <c r="A53" s="4"/>
      <c r="B53" s="102"/>
      <c r="C53" s="102"/>
      <c r="D53" s="102"/>
      <c r="E53" s="102"/>
      <c r="F53" s="102"/>
      <c r="G53" s="102"/>
      <c r="H53" s="102"/>
      <c r="I53" s="63"/>
      <c r="J53" s="53"/>
      <c r="K53" s="54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4"/>
    </row>
    <row r="54" spans="1:26" ht="23.25">
      <c r="A54" s="4"/>
      <c r="B54" s="57" t="s">
        <v>47</v>
      </c>
      <c r="C54" s="57" t="s">
        <v>54</v>
      </c>
      <c r="D54" s="57" t="s">
        <v>54</v>
      </c>
      <c r="E54" s="57" t="s">
        <v>68</v>
      </c>
      <c r="F54" s="57"/>
      <c r="G54" s="57"/>
      <c r="H54" s="57"/>
      <c r="I54" s="63"/>
      <c r="J54" s="53" t="s">
        <v>53</v>
      </c>
      <c r="K54" s="56"/>
      <c r="L54" s="79">
        <f>(L43/L42)*100</f>
        <v>81.13871893910954</v>
      </c>
      <c r="M54" s="79"/>
      <c r="N54" s="79"/>
      <c r="O54" s="79"/>
      <c r="P54" s="79"/>
      <c r="Q54" s="79">
        <f>(Q43/Q42)*100</f>
        <v>78.50220844613031</v>
      </c>
      <c r="R54" s="79"/>
      <c r="S54" s="79"/>
      <c r="T54" s="79"/>
      <c r="U54" s="79"/>
      <c r="V54" s="79"/>
      <c r="W54" s="79">
        <f>(W43/W42)*100</f>
        <v>78.50220844613031</v>
      </c>
      <c r="X54" s="23"/>
      <c r="Y54" s="23"/>
      <c r="Z54" s="4"/>
    </row>
    <row r="55" spans="1:26" ht="23.25">
      <c r="A55" s="4"/>
      <c r="B55" s="57"/>
      <c r="C55" s="57"/>
      <c r="D55" s="57"/>
      <c r="E55" s="57"/>
      <c r="F55" s="57"/>
      <c r="G55" s="57"/>
      <c r="H55" s="57"/>
      <c r="I55" s="63"/>
      <c r="J55" s="55"/>
      <c r="K55" s="56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4"/>
    </row>
    <row r="56" spans="1:26" ht="23.25">
      <c r="A56" s="4"/>
      <c r="B56" s="57"/>
      <c r="C56" s="57"/>
      <c r="D56" s="57"/>
      <c r="E56" s="57"/>
      <c r="F56" s="57" t="s">
        <v>58</v>
      </c>
      <c r="G56" s="57"/>
      <c r="H56" s="57"/>
      <c r="I56" s="63"/>
      <c r="J56" s="80" t="s">
        <v>59</v>
      </c>
      <c r="K56" s="54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23"/>
      <c r="Y56" s="23"/>
      <c r="Z56" s="4"/>
    </row>
    <row r="57" spans="1:26" ht="23.25">
      <c r="A57" s="4"/>
      <c r="B57" s="57"/>
      <c r="C57" s="57"/>
      <c r="D57" s="57"/>
      <c r="E57" s="57"/>
      <c r="F57" s="57"/>
      <c r="G57" s="57"/>
      <c r="H57" s="57"/>
      <c r="I57" s="63"/>
      <c r="J57" s="55" t="s">
        <v>49</v>
      </c>
      <c r="K57" s="56"/>
      <c r="L57" s="84">
        <f>L64</f>
        <v>1965715.4</v>
      </c>
      <c r="M57" s="79"/>
      <c r="N57" s="79"/>
      <c r="O57" s="79"/>
      <c r="P57" s="79"/>
      <c r="Q57" s="84">
        <f>SUM(L57:P57)</f>
        <v>1965715.4</v>
      </c>
      <c r="R57" s="84"/>
      <c r="S57" s="84"/>
      <c r="T57" s="84"/>
      <c r="U57" s="84"/>
      <c r="V57" s="84"/>
      <c r="W57" s="84">
        <f>SUM(Q57+V57)</f>
        <v>1965715.4</v>
      </c>
      <c r="X57" s="79">
        <f>(Q57/$W57)*100</f>
        <v>100</v>
      </c>
      <c r="Y57" s="79"/>
      <c r="Z57" s="4"/>
    </row>
    <row r="58" spans="1:26" ht="23.25">
      <c r="A58" s="4"/>
      <c r="B58" s="57"/>
      <c r="C58" s="57"/>
      <c r="D58" s="57"/>
      <c r="E58" s="57"/>
      <c r="F58" s="57"/>
      <c r="G58" s="57"/>
      <c r="H58" s="57"/>
      <c r="I58" s="63"/>
      <c r="J58" s="55" t="s">
        <v>50</v>
      </c>
      <c r="K58" s="56"/>
      <c r="L58" s="84">
        <f>L65</f>
        <v>1439575.6</v>
      </c>
      <c r="M58" s="79"/>
      <c r="N58" s="79"/>
      <c r="O58" s="79"/>
      <c r="P58" s="79">
        <f>P65</f>
        <v>48348.4</v>
      </c>
      <c r="Q58" s="84">
        <f>SUM(L58:P58)</f>
        <v>1487924</v>
      </c>
      <c r="R58" s="84"/>
      <c r="S58" s="84"/>
      <c r="T58" s="84"/>
      <c r="U58" s="84"/>
      <c r="V58" s="84"/>
      <c r="W58" s="84">
        <f>SUM(Q58+V58)</f>
        <v>1487924</v>
      </c>
      <c r="X58" s="79">
        <f>(Q58/$W58)*100</f>
        <v>100</v>
      </c>
      <c r="Y58" s="79"/>
      <c r="Z58" s="4"/>
    </row>
    <row r="59" spans="1:26" ht="23.25">
      <c r="A59" s="4"/>
      <c r="B59" s="57"/>
      <c r="C59" s="57"/>
      <c r="D59" s="57"/>
      <c r="E59" s="57"/>
      <c r="F59" s="57"/>
      <c r="G59" s="57"/>
      <c r="H59" s="57"/>
      <c r="I59" s="63"/>
      <c r="J59" s="53" t="s">
        <v>51</v>
      </c>
      <c r="K59" s="54"/>
      <c r="L59" s="84">
        <f>L66</f>
        <v>1168053.2</v>
      </c>
      <c r="M59" s="79"/>
      <c r="N59" s="79"/>
      <c r="O59" s="79"/>
      <c r="P59" s="79"/>
      <c r="Q59" s="84">
        <f>SUM(L59:P59)</f>
        <v>1168053.2</v>
      </c>
      <c r="R59" s="84"/>
      <c r="S59" s="84"/>
      <c r="T59" s="84"/>
      <c r="U59" s="84"/>
      <c r="V59" s="84"/>
      <c r="W59" s="84">
        <f>SUM(Q59+V59)</f>
        <v>1168053.2</v>
      </c>
      <c r="X59" s="79">
        <f>(Q59/$W59)*100</f>
        <v>100</v>
      </c>
      <c r="Y59" s="79"/>
      <c r="Z59" s="4"/>
    </row>
    <row r="60" spans="1:26" ht="23.25">
      <c r="A60" s="4"/>
      <c r="B60" s="57"/>
      <c r="C60" s="57"/>
      <c r="D60" s="57"/>
      <c r="E60" s="57"/>
      <c r="F60" s="57"/>
      <c r="G60" s="57"/>
      <c r="H60" s="57"/>
      <c r="I60" s="63"/>
      <c r="J60" s="53" t="s">
        <v>52</v>
      </c>
      <c r="K60" s="54"/>
      <c r="L60" s="84">
        <f>(L$59/L57)*100</f>
        <v>59.42127736293871</v>
      </c>
      <c r="M60" s="79"/>
      <c r="N60" s="79"/>
      <c r="O60" s="79"/>
      <c r="P60" s="79"/>
      <c r="Q60" s="84">
        <f>(Q$59/Q57)*100</f>
        <v>59.42127736293871</v>
      </c>
      <c r="R60" s="84"/>
      <c r="S60" s="84"/>
      <c r="T60" s="84"/>
      <c r="U60" s="84"/>
      <c r="V60" s="84"/>
      <c r="W60" s="84">
        <f>(W$59/W57)*100</f>
        <v>59.42127736293871</v>
      </c>
      <c r="X60" s="23"/>
      <c r="Y60" s="23"/>
      <c r="Z60" s="4"/>
    </row>
    <row r="61" spans="1:26" ht="23.25">
      <c r="A61" s="4"/>
      <c r="B61" s="57"/>
      <c r="C61" s="57"/>
      <c r="D61" s="57"/>
      <c r="E61" s="57"/>
      <c r="F61" s="57"/>
      <c r="G61" s="57"/>
      <c r="H61" s="57"/>
      <c r="I61" s="63"/>
      <c r="J61" s="53" t="s">
        <v>53</v>
      </c>
      <c r="K61" s="54"/>
      <c r="L61" s="84">
        <f>(L$59/L58)*100</f>
        <v>81.13871893910954</v>
      </c>
      <c r="M61" s="79"/>
      <c r="N61" s="79"/>
      <c r="O61" s="79"/>
      <c r="P61" s="79"/>
      <c r="Q61" s="84">
        <f>(Q$59/Q58)*100</f>
        <v>78.50220844613031</v>
      </c>
      <c r="R61" s="84"/>
      <c r="S61" s="84"/>
      <c r="T61" s="84"/>
      <c r="U61" s="84"/>
      <c r="V61" s="84"/>
      <c r="W61" s="84">
        <f>(W$59/W58)*100</f>
        <v>78.50220844613031</v>
      </c>
      <c r="X61" s="23"/>
      <c r="Y61" s="23"/>
      <c r="Z61" s="4"/>
    </row>
    <row r="62" spans="1:26" ht="23.25">
      <c r="A62" s="4"/>
      <c r="B62" s="57"/>
      <c r="C62" s="57"/>
      <c r="D62" s="57"/>
      <c r="E62" s="57"/>
      <c r="F62" s="57"/>
      <c r="G62" s="57"/>
      <c r="H62" s="57"/>
      <c r="I62" s="63"/>
      <c r="J62" s="93"/>
      <c r="K62" s="54"/>
      <c r="L62" s="84"/>
      <c r="M62" s="79"/>
      <c r="N62" s="79"/>
      <c r="O62" s="79"/>
      <c r="P62" s="79"/>
      <c r="Q62" s="84"/>
      <c r="R62" s="84"/>
      <c r="S62" s="84"/>
      <c r="T62" s="84"/>
      <c r="U62" s="84"/>
      <c r="V62" s="84"/>
      <c r="W62" s="84"/>
      <c r="X62" s="23"/>
      <c r="Y62" s="23"/>
      <c r="Z62" s="4"/>
    </row>
    <row r="63" spans="1:26" ht="23.25">
      <c r="A63" s="4"/>
      <c r="B63" s="57"/>
      <c r="C63" s="57"/>
      <c r="D63" s="57"/>
      <c r="E63" s="57"/>
      <c r="F63" s="57"/>
      <c r="G63" s="57" t="s">
        <v>60</v>
      </c>
      <c r="H63" s="57"/>
      <c r="I63" s="63"/>
      <c r="J63" s="53" t="s">
        <v>61</v>
      </c>
      <c r="K63" s="54"/>
      <c r="L63" s="84"/>
      <c r="M63" s="79"/>
      <c r="N63" s="79"/>
      <c r="O63" s="79"/>
      <c r="P63" s="79"/>
      <c r="Q63" s="84"/>
      <c r="R63" s="84"/>
      <c r="S63" s="84"/>
      <c r="T63" s="84"/>
      <c r="U63" s="84"/>
      <c r="V63" s="84"/>
      <c r="W63" s="84"/>
      <c r="X63" s="23"/>
      <c r="Y63" s="23"/>
      <c r="Z63" s="4"/>
    </row>
    <row r="64" spans="1:26" ht="23.25">
      <c r="A64" s="4"/>
      <c r="B64" s="57"/>
      <c r="C64" s="57"/>
      <c r="D64" s="57"/>
      <c r="E64" s="57"/>
      <c r="F64" s="57"/>
      <c r="G64" s="57"/>
      <c r="H64" s="57"/>
      <c r="I64" s="63"/>
      <c r="J64" s="55" t="s">
        <v>49</v>
      </c>
      <c r="K64" s="54"/>
      <c r="L64" s="84">
        <f>L71</f>
        <v>1965715.4</v>
      </c>
      <c r="M64" s="79"/>
      <c r="N64" s="79"/>
      <c r="O64" s="79"/>
      <c r="P64" s="79"/>
      <c r="Q64" s="84">
        <f>SUM(L64:P64)</f>
        <v>1965715.4</v>
      </c>
      <c r="R64" s="84"/>
      <c r="S64" s="84"/>
      <c r="T64" s="84"/>
      <c r="U64" s="84"/>
      <c r="V64" s="84"/>
      <c r="W64" s="84">
        <f>SUM(Q64+V64)</f>
        <v>1965715.4</v>
      </c>
      <c r="X64" s="79">
        <f>(Q64/$W64)*100</f>
        <v>100</v>
      </c>
      <c r="Y64" s="79"/>
      <c r="Z64" s="4"/>
    </row>
    <row r="65" spans="1:26" ht="23.25">
      <c r="A65" s="4"/>
      <c r="B65" s="57"/>
      <c r="C65" s="57"/>
      <c r="D65" s="57"/>
      <c r="E65" s="57"/>
      <c r="F65" s="57"/>
      <c r="G65" s="57"/>
      <c r="H65" s="57"/>
      <c r="I65" s="63"/>
      <c r="J65" s="55" t="s">
        <v>50</v>
      </c>
      <c r="K65" s="54"/>
      <c r="L65" s="84">
        <f>L72</f>
        <v>1439575.6</v>
      </c>
      <c r="M65" s="79"/>
      <c r="N65" s="79"/>
      <c r="O65" s="79"/>
      <c r="P65" s="79">
        <f>P72</f>
        <v>48348.4</v>
      </c>
      <c r="Q65" s="84">
        <f>SUM(L65:P65)</f>
        <v>1487924</v>
      </c>
      <c r="R65" s="84"/>
      <c r="S65" s="84"/>
      <c r="T65" s="84"/>
      <c r="U65" s="84"/>
      <c r="V65" s="84"/>
      <c r="W65" s="84">
        <f>SUM(Q65+V65)</f>
        <v>1487924</v>
      </c>
      <c r="X65" s="79">
        <f>(Q65/$W65)*100</f>
        <v>100</v>
      </c>
      <c r="Y65" s="79"/>
      <c r="Z65" s="4"/>
    </row>
    <row r="66" spans="1:26" ht="23.25">
      <c r="A66" s="4"/>
      <c r="B66" s="57"/>
      <c r="C66" s="57"/>
      <c r="D66" s="57"/>
      <c r="E66" s="57"/>
      <c r="F66" s="57"/>
      <c r="G66" s="57"/>
      <c r="H66" s="57"/>
      <c r="I66" s="63"/>
      <c r="J66" s="53" t="s">
        <v>51</v>
      </c>
      <c r="K66" s="54"/>
      <c r="L66" s="84">
        <f>L73</f>
        <v>1168053.2</v>
      </c>
      <c r="M66" s="79"/>
      <c r="N66" s="79"/>
      <c r="O66" s="79"/>
      <c r="P66" s="79"/>
      <c r="Q66" s="84">
        <f>SUM(L66:P66)</f>
        <v>1168053.2</v>
      </c>
      <c r="R66" s="84"/>
      <c r="S66" s="84"/>
      <c r="T66" s="84"/>
      <c r="U66" s="84"/>
      <c r="V66" s="84"/>
      <c r="W66" s="84">
        <f>SUM(Q66+V66)</f>
        <v>1168053.2</v>
      </c>
      <c r="X66" s="79">
        <f>(Q66/$W66)*100</f>
        <v>100</v>
      </c>
      <c r="Y66" s="79"/>
      <c r="Z66" s="4"/>
    </row>
    <row r="67" spans="1:26" ht="23.25">
      <c r="A67" s="4"/>
      <c r="B67" s="57"/>
      <c r="C67" s="57"/>
      <c r="D67" s="57"/>
      <c r="E67" s="57"/>
      <c r="F67" s="57"/>
      <c r="G67" s="57"/>
      <c r="H67" s="57"/>
      <c r="I67" s="63"/>
      <c r="J67" s="53" t="s">
        <v>52</v>
      </c>
      <c r="K67" s="54"/>
      <c r="L67" s="84">
        <f>(L$66/L64)*100</f>
        <v>59.42127736293871</v>
      </c>
      <c r="M67" s="79"/>
      <c r="N67" s="79"/>
      <c r="O67" s="79"/>
      <c r="P67" s="79"/>
      <c r="Q67" s="84">
        <f>(Q$66/Q64)*100</f>
        <v>59.42127736293871</v>
      </c>
      <c r="R67" s="84"/>
      <c r="S67" s="84"/>
      <c r="T67" s="84"/>
      <c r="U67" s="84"/>
      <c r="V67" s="84"/>
      <c r="W67" s="84">
        <f>(W$66/W64)*100</f>
        <v>59.42127736293871</v>
      </c>
      <c r="X67" s="23"/>
      <c r="Y67" s="23"/>
      <c r="Z67" s="4"/>
    </row>
    <row r="68" spans="1:26" ht="23.25">
      <c r="A68" s="4"/>
      <c r="B68" s="57"/>
      <c r="C68" s="57"/>
      <c r="D68" s="57"/>
      <c r="E68" s="57"/>
      <c r="F68" s="57"/>
      <c r="G68" s="57"/>
      <c r="H68" s="57"/>
      <c r="I68" s="63"/>
      <c r="J68" s="53" t="s">
        <v>53</v>
      </c>
      <c r="K68" s="54"/>
      <c r="L68" s="84">
        <f>(L$66/L65)*100</f>
        <v>81.13871893910954</v>
      </c>
      <c r="M68" s="79"/>
      <c r="N68" s="79"/>
      <c r="O68" s="79"/>
      <c r="P68" s="79"/>
      <c r="Q68" s="84">
        <f>(Q$66/Q65)*100</f>
        <v>78.50220844613031</v>
      </c>
      <c r="R68" s="84"/>
      <c r="S68" s="84"/>
      <c r="T68" s="84"/>
      <c r="U68" s="84"/>
      <c r="V68" s="84"/>
      <c r="W68" s="84">
        <f>(W$66/W65)*100</f>
        <v>78.50220844613031</v>
      </c>
      <c r="X68" s="107"/>
      <c r="Y68" s="107"/>
      <c r="Z68" s="4"/>
    </row>
    <row r="69" spans="1:26" ht="23.25">
      <c r="A69" s="4"/>
      <c r="B69" s="57"/>
      <c r="C69" s="57"/>
      <c r="D69" s="57"/>
      <c r="E69" s="57"/>
      <c r="F69" s="57"/>
      <c r="G69" s="57"/>
      <c r="H69" s="57"/>
      <c r="I69" s="63"/>
      <c r="J69" s="93"/>
      <c r="K69" s="54"/>
      <c r="L69" s="84"/>
      <c r="M69" s="79"/>
      <c r="N69" s="79"/>
      <c r="O69" s="79"/>
      <c r="P69" s="79"/>
      <c r="Q69" s="84"/>
      <c r="R69" s="84"/>
      <c r="S69" s="84"/>
      <c r="T69" s="84"/>
      <c r="U69" s="84"/>
      <c r="V69" s="84"/>
      <c r="W69" s="84"/>
      <c r="X69" s="23"/>
      <c r="Y69" s="23"/>
      <c r="Z69" s="4"/>
    </row>
    <row r="70" spans="1:26" ht="23.25">
      <c r="A70" s="4"/>
      <c r="B70" s="57"/>
      <c r="C70" s="57"/>
      <c r="D70" s="57"/>
      <c r="E70" s="57"/>
      <c r="F70" s="57"/>
      <c r="G70" s="57"/>
      <c r="H70" s="57" t="s">
        <v>62</v>
      </c>
      <c r="I70" s="63"/>
      <c r="J70" s="80" t="s">
        <v>63</v>
      </c>
      <c r="K70" s="54"/>
      <c r="L70" s="84"/>
      <c r="M70" s="79"/>
      <c r="N70" s="79"/>
      <c r="O70" s="79"/>
      <c r="P70" s="79"/>
      <c r="Q70" s="84"/>
      <c r="R70" s="84"/>
      <c r="S70" s="84"/>
      <c r="T70" s="84"/>
      <c r="U70" s="84"/>
      <c r="V70" s="84"/>
      <c r="W70" s="84"/>
      <c r="X70" s="23"/>
      <c r="Y70" s="23"/>
      <c r="Z70" s="4"/>
    </row>
    <row r="71" spans="1:26" ht="23.25">
      <c r="A71" s="4"/>
      <c r="B71" s="57"/>
      <c r="C71" s="57"/>
      <c r="D71" s="57"/>
      <c r="E71" s="57"/>
      <c r="F71" s="57"/>
      <c r="G71" s="57"/>
      <c r="H71" s="57"/>
      <c r="I71" s="53"/>
      <c r="J71" s="55" t="s">
        <v>49</v>
      </c>
      <c r="K71" s="54"/>
      <c r="L71" s="106">
        <v>1965715.4</v>
      </c>
      <c r="M71" s="105"/>
      <c r="N71" s="105"/>
      <c r="O71" s="105"/>
      <c r="P71" s="105"/>
      <c r="Q71" s="84">
        <f>SUM(L71:P71)</f>
        <v>1965715.4</v>
      </c>
      <c r="R71" s="106"/>
      <c r="S71" s="106"/>
      <c r="T71" s="106"/>
      <c r="U71" s="106"/>
      <c r="V71" s="106"/>
      <c r="W71" s="84">
        <f>SUM(Q71+V71)</f>
        <v>1965715.4</v>
      </c>
      <c r="X71" s="79">
        <f>(Q71/$W71)*100</f>
        <v>100</v>
      </c>
      <c r="Y71" s="79"/>
      <c r="Z71" s="4"/>
    </row>
    <row r="72" spans="1:26" ht="23.25">
      <c r="A72" s="4"/>
      <c r="B72" s="57"/>
      <c r="C72" s="57"/>
      <c r="D72" s="57"/>
      <c r="E72" s="57"/>
      <c r="F72" s="57"/>
      <c r="G72" s="57"/>
      <c r="H72" s="57"/>
      <c r="I72" s="63"/>
      <c r="J72" s="55" t="s">
        <v>50</v>
      </c>
      <c r="K72" s="54"/>
      <c r="L72" s="84">
        <v>1439575.6</v>
      </c>
      <c r="M72" s="79"/>
      <c r="N72" s="79"/>
      <c r="O72" s="79"/>
      <c r="P72" s="79">
        <v>48348.4</v>
      </c>
      <c r="Q72" s="84">
        <f>SUM(L72:P72)</f>
        <v>1487924</v>
      </c>
      <c r="R72" s="84"/>
      <c r="S72" s="84"/>
      <c r="T72" s="84"/>
      <c r="U72" s="84"/>
      <c r="V72" s="84"/>
      <c r="W72" s="84">
        <f>SUM(Q72+V72)</f>
        <v>1487924</v>
      </c>
      <c r="X72" s="79">
        <f>(Q72/$W72)*100</f>
        <v>100</v>
      </c>
      <c r="Y72" s="79"/>
      <c r="Z72" s="4"/>
    </row>
    <row r="73" spans="1:26" ht="23.25">
      <c r="A73" s="4"/>
      <c r="B73" s="57"/>
      <c r="C73" s="57"/>
      <c r="D73" s="57"/>
      <c r="E73" s="57"/>
      <c r="F73" s="57"/>
      <c r="G73" s="57"/>
      <c r="H73" s="57"/>
      <c r="I73" s="63"/>
      <c r="J73" s="53" t="s">
        <v>51</v>
      </c>
      <c r="K73" s="54"/>
      <c r="L73" s="84">
        <v>1168053.2</v>
      </c>
      <c r="M73" s="79"/>
      <c r="N73" s="79"/>
      <c r="O73" s="79"/>
      <c r="P73" s="79"/>
      <c r="Q73" s="84">
        <f>SUM(L73:P73)</f>
        <v>1168053.2</v>
      </c>
      <c r="R73" s="84"/>
      <c r="S73" s="84"/>
      <c r="T73" s="84"/>
      <c r="U73" s="84"/>
      <c r="V73" s="84"/>
      <c r="W73" s="84">
        <f>SUM(Q73+V73)</f>
        <v>1168053.2</v>
      </c>
      <c r="X73" s="79">
        <f>(Q73/$W73)*100</f>
        <v>100</v>
      </c>
      <c r="Y73" s="79"/>
      <c r="Z73" s="4"/>
    </row>
    <row r="74" spans="1:26" ht="23.25">
      <c r="A74" s="4"/>
      <c r="B74" s="57"/>
      <c r="C74" s="57"/>
      <c r="D74" s="57"/>
      <c r="E74" s="57"/>
      <c r="F74" s="57"/>
      <c r="G74" s="57"/>
      <c r="H74" s="57"/>
      <c r="I74" s="63"/>
      <c r="J74" s="53" t="s">
        <v>52</v>
      </c>
      <c r="K74" s="54"/>
      <c r="L74" s="84">
        <f>(L$73/L71)*100</f>
        <v>59.42127736293871</v>
      </c>
      <c r="M74" s="79"/>
      <c r="N74" s="79"/>
      <c r="O74" s="79"/>
      <c r="P74" s="79"/>
      <c r="Q74" s="79">
        <f>(Q$73/Q71)*100</f>
        <v>59.42127736293871</v>
      </c>
      <c r="R74" s="79"/>
      <c r="S74" s="79"/>
      <c r="T74" s="79"/>
      <c r="U74" s="79"/>
      <c r="V74" s="79"/>
      <c r="W74" s="79">
        <f>(W$73/W71)*100</f>
        <v>59.42127736293871</v>
      </c>
      <c r="X74" s="23"/>
      <c r="Y74" s="23"/>
      <c r="Z74" s="4"/>
    </row>
    <row r="75" spans="1:26" ht="23.25">
      <c r="A75" s="4"/>
      <c r="B75" s="57"/>
      <c r="C75" s="57"/>
      <c r="D75" s="57"/>
      <c r="E75" s="57"/>
      <c r="F75" s="57"/>
      <c r="G75" s="57"/>
      <c r="H75" s="57"/>
      <c r="I75" s="63"/>
      <c r="J75" s="53" t="s">
        <v>53</v>
      </c>
      <c r="K75" s="54"/>
      <c r="L75" s="84">
        <f>(L$73/L72)*100</f>
        <v>81.13871893910954</v>
      </c>
      <c r="M75" s="79"/>
      <c r="N75" s="79"/>
      <c r="O75" s="79"/>
      <c r="P75" s="79"/>
      <c r="Q75" s="79">
        <f>(Q$73/Q72)*100</f>
        <v>78.50220844613031</v>
      </c>
      <c r="R75" s="79"/>
      <c r="S75" s="79"/>
      <c r="T75" s="79"/>
      <c r="U75" s="79"/>
      <c r="V75" s="79"/>
      <c r="W75" s="79">
        <f>(W$73/W72)*100</f>
        <v>78.50220844613031</v>
      </c>
      <c r="X75" s="23"/>
      <c r="Y75" s="23"/>
      <c r="Z75" s="4"/>
    </row>
    <row r="76" spans="1:26" ht="23.25">
      <c r="A76" s="4"/>
      <c r="B76" s="57"/>
      <c r="C76" s="57"/>
      <c r="D76" s="57"/>
      <c r="E76" s="57"/>
      <c r="F76" s="57"/>
      <c r="G76" s="57"/>
      <c r="H76" s="57"/>
      <c r="I76" s="63"/>
      <c r="J76" s="53"/>
      <c r="K76" s="54"/>
      <c r="L76" s="84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79"/>
      <c r="X76" s="23"/>
      <c r="Y76" s="23"/>
      <c r="Z76" s="4"/>
    </row>
    <row r="77" spans="1:26" ht="23.25">
      <c r="A77" s="4"/>
      <c r="B77" s="57"/>
      <c r="C77" s="57"/>
      <c r="D77" s="57"/>
      <c r="E77" s="57" t="s">
        <v>69</v>
      </c>
      <c r="F77" s="57"/>
      <c r="G77" s="57"/>
      <c r="H77" s="57"/>
      <c r="I77" s="63"/>
      <c r="J77" s="80" t="s">
        <v>64</v>
      </c>
      <c r="K77" s="54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107"/>
      <c r="Y77" s="107"/>
      <c r="Z77" s="4"/>
    </row>
    <row r="78" spans="1:26" ht="23.25">
      <c r="A78" s="4"/>
      <c r="B78" s="57"/>
      <c r="C78" s="57"/>
      <c r="D78" s="57"/>
      <c r="E78" s="57"/>
      <c r="F78" s="57"/>
      <c r="G78" s="57"/>
      <c r="H78" s="57"/>
      <c r="I78" s="63"/>
      <c r="J78" s="55" t="s">
        <v>49</v>
      </c>
      <c r="K78" s="54"/>
      <c r="L78" s="79"/>
      <c r="M78" s="79"/>
      <c r="N78" s="79"/>
      <c r="O78" s="79"/>
      <c r="P78" s="79">
        <f>P85</f>
        <v>1000</v>
      </c>
      <c r="Q78" s="79">
        <f>SUM(P78)</f>
        <v>1000</v>
      </c>
      <c r="R78" s="79"/>
      <c r="S78" s="79"/>
      <c r="T78" s="79"/>
      <c r="U78" s="79"/>
      <c r="V78" s="79"/>
      <c r="W78" s="79">
        <f>SUM(Q78+V78)</f>
        <v>1000</v>
      </c>
      <c r="X78" s="79">
        <f>(Q78/$W78)*100</f>
        <v>100</v>
      </c>
      <c r="Y78" s="79"/>
      <c r="Z78" s="4"/>
    </row>
    <row r="79" spans="1:26" ht="23.25">
      <c r="A79" s="4"/>
      <c r="B79" s="57"/>
      <c r="C79" s="57"/>
      <c r="D79" s="57"/>
      <c r="E79" s="57"/>
      <c r="F79" s="57"/>
      <c r="G79" s="57"/>
      <c r="H79" s="57"/>
      <c r="I79" s="63"/>
      <c r="J79" s="55" t="s">
        <v>50</v>
      </c>
      <c r="K79" s="54"/>
      <c r="L79" s="79"/>
      <c r="M79" s="79"/>
      <c r="N79" s="79"/>
      <c r="O79" s="79"/>
      <c r="P79" s="79">
        <f>P86</f>
        <v>1000</v>
      </c>
      <c r="Q79" s="79">
        <f>SUM(P79)</f>
        <v>1000</v>
      </c>
      <c r="R79" s="79"/>
      <c r="S79" s="79"/>
      <c r="T79" s="79"/>
      <c r="U79" s="79"/>
      <c r="V79" s="79"/>
      <c r="W79" s="79">
        <f>SUM(Q79+V79)</f>
        <v>1000</v>
      </c>
      <c r="X79" s="79">
        <f>(Q79/$W79)*100</f>
        <v>100</v>
      </c>
      <c r="Y79" s="79"/>
      <c r="Z79" s="4"/>
    </row>
    <row r="80" spans="1:26" ht="23.25">
      <c r="A80" s="4"/>
      <c r="B80" s="57"/>
      <c r="C80" s="57"/>
      <c r="D80" s="57"/>
      <c r="E80" s="57"/>
      <c r="F80" s="57"/>
      <c r="G80" s="57"/>
      <c r="H80" s="57"/>
      <c r="I80" s="53"/>
      <c r="J80" s="53" t="s">
        <v>51</v>
      </c>
      <c r="K80" s="54"/>
      <c r="L80" s="79"/>
      <c r="M80" s="79"/>
      <c r="N80" s="79"/>
      <c r="O80" s="79"/>
      <c r="P80" s="79"/>
      <c r="Q80" s="79"/>
      <c r="R80" s="105"/>
      <c r="S80" s="105"/>
      <c r="T80" s="105"/>
      <c r="U80" s="105"/>
      <c r="V80" s="105"/>
      <c r="W80" s="79"/>
      <c r="X80" s="23"/>
      <c r="Y80" s="23"/>
      <c r="Z80" s="4"/>
    </row>
    <row r="81" spans="1:26" ht="23.25">
      <c r="A81" s="4"/>
      <c r="B81" s="57"/>
      <c r="C81" s="57"/>
      <c r="D81" s="57"/>
      <c r="E81" s="57"/>
      <c r="F81" s="57"/>
      <c r="G81" s="57"/>
      <c r="H81" s="57"/>
      <c r="I81" s="63"/>
      <c r="J81" s="53" t="s">
        <v>52</v>
      </c>
      <c r="K81" s="54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23"/>
      <c r="Y81" s="23"/>
      <c r="Z81" s="4"/>
    </row>
    <row r="82" spans="1:26" ht="23.25">
      <c r="A82" s="4"/>
      <c r="B82" s="57"/>
      <c r="C82" s="57"/>
      <c r="D82" s="57"/>
      <c r="E82" s="57"/>
      <c r="F82" s="57"/>
      <c r="G82" s="57"/>
      <c r="H82" s="57"/>
      <c r="I82" s="63"/>
      <c r="J82" s="53" t="s">
        <v>53</v>
      </c>
      <c r="K82" s="54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23"/>
      <c r="Y82" s="23"/>
      <c r="Z82" s="4"/>
    </row>
    <row r="83" spans="1:26" ht="23.25">
      <c r="A83" s="4"/>
      <c r="B83" s="57"/>
      <c r="C83" s="57"/>
      <c r="D83" s="57"/>
      <c r="E83" s="57"/>
      <c r="F83" s="57"/>
      <c r="G83" s="57"/>
      <c r="H83" s="57"/>
      <c r="I83" s="63"/>
      <c r="J83" s="93"/>
      <c r="K83" s="54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107"/>
      <c r="Y83" s="107"/>
      <c r="Z83" s="4"/>
    </row>
    <row r="84" spans="1:26" ht="23.25">
      <c r="A84" s="4"/>
      <c r="B84" s="57"/>
      <c r="C84" s="57"/>
      <c r="D84" s="57"/>
      <c r="E84" s="57"/>
      <c r="F84" s="57" t="s">
        <v>65</v>
      </c>
      <c r="G84" s="57"/>
      <c r="H84" s="57"/>
      <c r="I84" s="63"/>
      <c r="J84" s="80" t="s">
        <v>66</v>
      </c>
      <c r="K84" s="54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23"/>
      <c r="Y84" s="23"/>
      <c r="Z84" s="4"/>
    </row>
    <row r="85" spans="1:26" ht="23.25">
      <c r="A85" s="4"/>
      <c r="B85" s="57"/>
      <c r="C85" s="57"/>
      <c r="D85" s="57"/>
      <c r="E85" s="57"/>
      <c r="F85" s="57"/>
      <c r="G85" s="57"/>
      <c r="H85" s="57"/>
      <c r="I85" s="63"/>
      <c r="J85" s="55" t="s">
        <v>49</v>
      </c>
      <c r="K85" s="54"/>
      <c r="L85" s="79"/>
      <c r="M85" s="79"/>
      <c r="N85" s="79"/>
      <c r="O85" s="79"/>
      <c r="P85" s="79">
        <f>P100</f>
        <v>1000</v>
      </c>
      <c r="Q85" s="79">
        <f>SUM(P85)</f>
        <v>1000</v>
      </c>
      <c r="R85" s="79"/>
      <c r="S85" s="79"/>
      <c r="T85" s="79"/>
      <c r="U85" s="79"/>
      <c r="V85" s="79"/>
      <c r="W85" s="79">
        <f>SUM(Q85+V85)</f>
        <v>1000</v>
      </c>
      <c r="X85" s="79">
        <f>(Q85/$W85)*100</f>
        <v>100</v>
      </c>
      <c r="Y85" s="79"/>
      <c r="Z85" s="4"/>
    </row>
    <row r="86" spans="1:26" ht="23.25">
      <c r="A86" s="4"/>
      <c r="B86" s="57"/>
      <c r="C86" s="57"/>
      <c r="D86" s="57"/>
      <c r="E86" s="57"/>
      <c r="F86" s="57"/>
      <c r="G86" s="57"/>
      <c r="H86" s="57"/>
      <c r="I86" s="53"/>
      <c r="J86" s="55" t="s">
        <v>50</v>
      </c>
      <c r="K86" s="54"/>
      <c r="L86" s="105"/>
      <c r="M86" s="105"/>
      <c r="N86" s="105"/>
      <c r="O86" s="105"/>
      <c r="P86" s="79">
        <f>P101</f>
        <v>1000</v>
      </c>
      <c r="Q86" s="79">
        <f>SUM(P86)</f>
        <v>1000</v>
      </c>
      <c r="R86" s="105"/>
      <c r="S86" s="105"/>
      <c r="T86" s="105"/>
      <c r="U86" s="105"/>
      <c r="V86" s="105"/>
      <c r="W86" s="79">
        <f>SUM(Q86+V86)</f>
        <v>1000</v>
      </c>
      <c r="X86" s="79">
        <f>(Q86/$W86)*100</f>
        <v>100</v>
      </c>
      <c r="Y86" s="79"/>
      <c r="Z86" s="4"/>
    </row>
    <row r="87" spans="1:26" ht="23.25">
      <c r="A87" s="4"/>
      <c r="B87" s="57"/>
      <c r="C87" s="57"/>
      <c r="D87" s="57"/>
      <c r="E87" s="57"/>
      <c r="F87" s="57"/>
      <c r="G87" s="57"/>
      <c r="H87" s="57"/>
      <c r="I87" s="63"/>
      <c r="J87" s="53" t="s">
        <v>51</v>
      </c>
      <c r="K87" s="54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23"/>
      <c r="Y87" s="23"/>
      <c r="Z87" s="4"/>
    </row>
    <row r="88" spans="1:26" ht="23.25">
      <c r="A88" s="4"/>
      <c r="B88" s="57"/>
      <c r="C88" s="57"/>
      <c r="D88" s="57"/>
      <c r="E88" s="57"/>
      <c r="F88" s="57"/>
      <c r="G88" s="57"/>
      <c r="H88" s="57"/>
      <c r="I88" s="63"/>
      <c r="J88" s="53" t="s">
        <v>52</v>
      </c>
      <c r="K88" s="54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23"/>
      <c r="Y88" s="23"/>
      <c r="Z88" s="4"/>
    </row>
    <row r="89" spans="1:26" ht="23.25">
      <c r="A89" s="4"/>
      <c r="B89" s="57"/>
      <c r="C89" s="57"/>
      <c r="D89" s="57"/>
      <c r="E89" s="57"/>
      <c r="F89" s="57"/>
      <c r="G89" s="57"/>
      <c r="H89" s="57"/>
      <c r="I89" s="63"/>
      <c r="J89" s="53" t="s">
        <v>53</v>
      </c>
      <c r="K89" s="54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23"/>
      <c r="Y89" s="23"/>
      <c r="Z89" s="4"/>
    </row>
    <row r="90" spans="1:26" ht="23.25">
      <c r="A90" s="4"/>
      <c r="B90" s="64"/>
      <c r="C90" s="64"/>
      <c r="D90" s="64"/>
      <c r="E90" s="64"/>
      <c r="F90" s="64"/>
      <c r="G90" s="64"/>
      <c r="H90" s="64"/>
      <c r="I90" s="65"/>
      <c r="J90" s="61"/>
      <c r="K90" s="62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95</v>
      </c>
      <c r="Z92" s="4"/>
    </row>
    <row r="93" spans="1:26" ht="23.25">
      <c r="A93" s="4"/>
      <c r="B93" s="66" t="s">
        <v>39</v>
      </c>
      <c r="C93" s="67"/>
      <c r="D93" s="67"/>
      <c r="E93" s="67"/>
      <c r="F93" s="67"/>
      <c r="G93" s="67"/>
      <c r="H93" s="68"/>
      <c r="I93" s="10"/>
      <c r="J93" s="11"/>
      <c r="K93" s="12"/>
      <c r="L93" s="13" t="s">
        <v>0</v>
      </c>
      <c r="M93" s="13"/>
      <c r="N93" s="13"/>
      <c r="O93" s="13"/>
      <c r="P93" s="13"/>
      <c r="Q93" s="13"/>
      <c r="R93" s="14" t="s">
        <v>1</v>
      </c>
      <c r="S93" s="13"/>
      <c r="T93" s="13"/>
      <c r="U93" s="13"/>
      <c r="V93" s="15"/>
      <c r="W93" s="13" t="s">
        <v>41</v>
      </c>
      <c r="X93" s="13"/>
      <c r="Y93" s="16"/>
      <c r="Z93" s="4"/>
    </row>
    <row r="94" spans="1:26" ht="23.25">
      <c r="A94" s="4"/>
      <c r="B94" s="17" t="s">
        <v>40</v>
      </c>
      <c r="C94" s="18"/>
      <c r="D94" s="18"/>
      <c r="E94" s="18"/>
      <c r="F94" s="18"/>
      <c r="G94" s="18"/>
      <c r="H94" s="69"/>
      <c r="I94" s="19"/>
      <c r="J94" s="20"/>
      <c r="K94" s="21"/>
      <c r="L94" s="22"/>
      <c r="M94" s="23"/>
      <c r="N94" s="24"/>
      <c r="O94" s="25" t="s">
        <v>2</v>
      </c>
      <c r="P94" s="26"/>
      <c r="Q94" s="27"/>
      <c r="R94" s="28" t="s">
        <v>2</v>
      </c>
      <c r="S94" s="24"/>
      <c r="T94" s="22"/>
      <c r="U94" s="29"/>
      <c r="V94" s="27"/>
      <c r="W94" s="27"/>
      <c r="X94" s="30" t="s">
        <v>3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4</v>
      </c>
      <c r="K95" s="21"/>
      <c r="L95" s="34" t="s">
        <v>5</v>
      </c>
      <c r="M95" s="35" t="s">
        <v>6</v>
      </c>
      <c r="N95" s="36" t="s">
        <v>5</v>
      </c>
      <c r="O95" s="34" t="s">
        <v>7</v>
      </c>
      <c r="P95" s="26" t="s">
        <v>8</v>
      </c>
      <c r="Q95" s="23"/>
      <c r="R95" s="37" t="s">
        <v>7</v>
      </c>
      <c r="S95" s="35" t="s">
        <v>9</v>
      </c>
      <c r="T95" s="34" t="s">
        <v>10</v>
      </c>
      <c r="U95" s="29" t="s">
        <v>11</v>
      </c>
      <c r="V95" s="27"/>
      <c r="W95" s="27"/>
      <c r="X95" s="27"/>
      <c r="Y95" s="35"/>
      <c r="Z95" s="4"/>
    </row>
    <row r="96" spans="1:26" ht="23.25">
      <c r="A96" s="4"/>
      <c r="B96" s="38" t="s">
        <v>30</v>
      </c>
      <c r="C96" s="38" t="s">
        <v>31</v>
      </c>
      <c r="D96" s="38" t="s">
        <v>32</v>
      </c>
      <c r="E96" s="38" t="s">
        <v>33</v>
      </c>
      <c r="F96" s="38" t="s">
        <v>34</v>
      </c>
      <c r="G96" s="38" t="s">
        <v>35</v>
      </c>
      <c r="H96" s="38" t="s">
        <v>38</v>
      </c>
      <c r="I96" s="19"/>
      <c r="J96" s="39"/>
      <c r="K96" s="21"/>
      <c r="L96" s="34" t="s">
        <v>12</v>
      </c>
      <c r="M96" s="35" t="s">
        <v>13</v>
      </c>
      <c r="N96" s="36" t="s">
        <v>14</v>
      </c>
      <c r="O96" s="34" t="s">
        <v>15</v>
      </c>
      <c r="P96" s="26" t="s">
        <v>16</v>
      </c>
      <c r="Q96" s="35" t="s">
        <v>17</v>
      </c>
      <c r="R96" s="37" t="s">
        <v>15</v>
      </c>
      <c r="S96" s="35" t="s">
        <v>18</v>
      </c>
      <c r="T96" s="34" t="s">
        <v>19</v>
      </c>
      <c r="U96" s="29" t="s">
        <v>20</v>
      </c>
      <c r="V96" s="26" t="s">
        <v>17</v>
      </c>
      <c r="W96" s="26" t="s">
        <v>21</v>
      </c>
      <c r="X96" s="26" t="s">
        <v>22</v>
      </c>
      <c r="Y96" s="35" t="s">
        <v>23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24</v>
      </c>
      <c r="P97" s="47"/>
      <c r="Q97" s="48"/>
      <c r="R97" s="49" t="s">
        <v>24</v>
      </c>
      <c r="S97" s="44" t="s">
        <v>25</v>
      </c>
      <c r="T97" s="43"/>
      <c r="U97" s="50" t="s">
        <v>26</v>
      </c>
      <c r="V97" s="48"/>
      <c r="W97" s="48"/>
      <c r="X97" s="48"/>
      <c r="Y97" s="49"/>
      <c r="Z97" s="4"/>
    </row>
    <row r="98" spans="1:26" ht="23.25">
      <c r="A98" s="4"/>
      <c r="B98" s="102"/>
      <c r="C98" s="102"/>
      <c r="D98" s="102"/>
      <c r="E98" s="102"/>
      <c r="F98" s="102"/>
      <c r="G98" s="102"/>
      <c r="H98" s="102"/>
      <c r="I98" s="63"/>
      <c r="J98" s="53"/>
      <c r="K98" s="54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4"/>
    </row>
    <row r="99" spans="1:26" ht="23.25">
      <c r="A99" s="4"/>
      <c r="B99" s="57" t="s">
        <v>47</v>
      </c>
      <c r="C99" s="57" t="s">
        <v>54</v>
      </c>
      <c r="D99" s="57" t="s">
        <v>54</v>
      </c>
      <c r="E99" s="57" t="s">
        <v>69</v>
      </c>
      <c r="F99" s="57" t="s">
        <v>65</v>
      </c>
      <c r="G99" s="57" t="s">
        <v>60</v>
      </c>
      <c r="H99" s="57"/>
      <c r="I99" s="63"/>
      <c r="J99" s="55" t="s">
        <v>61</v>
      </c>
      <c r="K99" s="54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105"/>
      <c r="X99" s="23"/>
      <c r="Y99" s="23"/>
      <c r="Z99" s="4"/>
    </row>
    <row r="100" spans="1:26" ht="23.25">
      <c r="A100" s="4"/>
      <c r="B100" s="57"/>
      <c r="C100" s="57"/>
      <c r="D100" s="57"/>
      <c r="E100" s="57"/>
      <c r="F100" s="57"/>
      <c r="G100" s="57"/>
      <c r="H100" s="57"/>
      <c r="I100" s="63"/>
      <c r="J100" s="55" t="s">
        <v>49</v>
      </c>
      <c r="K100" s="54"/>
      <c r="L100" s="79"/>
      <c r="M100" s="79"/>
      <c r="N100" s="79"/>
      <c r="O100" s="79"/>
      <c r="P100" s="79">
        <f>P107</f>
        <v>1000</v>
      </c>
      <c r="Q100" s="79">
        <f>SUM(L100:P100)</f>
        <v>1000</v>
      </c>
      <c r="R100" s="79"/>
      <c r="S100" s="79"/>
      <c r="T100" s="79"/>
      <c r="U100" s="79"/>
      <c r="V100" s="79"/>
      <c r="W100" s="79">
        <f>SUM(Q100+V100)</f>
        <v>1000</v>
      </c>
      <c r="X100" s="79">
        <f>(Q100/$W100)*100</f>
        <v>100</v>
      </c>
      <c r="Y100" s="79"/>
      <c r="Z100" s="4"/>
    </row>
    <row r="101" spans="1:26" ht="23.25">
      <c r="A101" s="4"/>
      <c r="B101" s="57"/>
      <c r="C101" s="57"/>
      <c r="D101" s="57"/>
      <c r="E101" s="57"/>
      <c r="F101" s="57"/>
      <c r="G101" s="57"/>
      <c r="H101" s="57"/>
      <c r="I101" s="63"/>
      <c r="J101" s="55" t="s">
        <v>50</v>
      </c>
      <c r="K101" s="56"/>
      <c r="L101" s="79"/>
      <c r="M101" s="79"/>
      <c r="N101" s="79"/>
      <c r="O101" s="79"/>
      <c r="P101" s="79">
        <f>P108</f>
        <v>1000</v>
      </c>
      <c r="Q101" s="79">
        <f>SUM(L101:P101)</f>
        <v>1000</v>
      </c>
      <c r="R101" s="79"/>
      <c r="S101" s="79"/>
      <c r="T101" s="79"/>
      <c r="U101" s="79"/>
      <c r="V101" s="79"/>
      <c r="W101" s="79">
        <f>SUM(Q101+V101)</f>
        <v>1000</v>
      </c>
      <c r="X101" s="79">
        <f>(Q101/$W101)*100</f>
        <v>100</v>
      </c>
      <c r="Y101" s="79"/>
      <c r="Z101" s="4"/>
    </row>
    <row r="102" spans="1:26" ht="23.25">
      <c r="A102" s="4"/>
      <c r="B102" s="57"/>
      <c r="C102" s="57"/>
      <c r="D102" s="57"/>
      <c r="E102" s="57"/>
      <c r="F102" s="57"/>
      <c r="G102" s="57"/>
      <c r="H102" s="57"/>
      <c r="I102" s="63"/>
      <c r="J102" s="53" t="s">
        <v>51</v>
      </c>
      <c r="K102" s="56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23"/>
      <c r="Y102" s="23"/>
      <c r="Z102" s="4"/>
    </row>
    <row r="103" spans="1:26" ht="23.25">
      <c r="A103" s="4"/>
      <c r="B103" s="57"/>
      <c r="C103" s="57"/>
      <c r="D103" s="57"/>
      <c r="E103" s="57"/>
      <c r="F103" s="57"/>
      <c r="G103" s="57"/>
      <c r="H103" s="57"/>
      <c r="I103" s="63"/>
      <c r="J103" s="53" t="s">
        <v>52</v>
      </c>
      <c r="K103" s="54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23"/>
      <c r="Y103" s="23"/>
      <c r="Z103" s="4"/>
    </row>
    <row r="104" spans="1:26" ht="23.25">
      <c r="A104" s="4"/>
      <c r="B104" s="57"/>
      <c r="C104" s="57"/>
      <c r="D104" s="57"/>
      <c r="E104" s="57"/>
      <c r="F104" s="57"/>
      <c r="G104" s="57"/>
      <c r="H104" s="57"/>
      <c r="I104" s="63"/>
      <c r="J104" s="53" t="s">
        <v>53</v>
      </c>
      <c r="K104" s="54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23"/>
      <c r="Y104" s="23"/>
      <c r="Z104" s="4"/>
    </row>
    <row r="105" spans="1:26" ht="23.25">
      <c r="A105" s="4"/>
      <c r="B105" s="57"/>
      <c r="C105" s="57"/>
      <c r="D105" s="57"/>
      <c r="E105" s="57"/>
      <c r="F105" s="57"/>
      <c r="G105" s="57"/>
      <c r="H105" s="57"/>
      <c r="I105" s="63"/>
      <c r="J105" s="53"/>
      <c r="K105" s="54"/>
      <c r="L105" s="23"/>
      <c r="M105" s="23"/>
      <c r="N105" s="23"/>
      <c r="O105" s="23"/>
      <c r="P105" s="23"/>
      <c r="Q105" s="79"/>
      <c r="R105" s="23"/>
      <c r="S105" s="23"/>
      <c r="T105" s="23"/>
      <c r="U105" s="23"/>
      <c r="V105" s="23"/>
      <c r="W105" s="79"/>
      <c r="X105" s="23"/>
      <c r="Y105" s="23"/>
      <c r="Z105" s="4"/>
    </row>
    <row r="106" spans="1:26" ht="23.25">
      <c r="A106" s="4"/>
      <c r="B106" s="57"/>
      <c r="C106" s="57"/>
      <c r="D106" s="57"/>
      <c r="E106" s="57"/>
      <c r="F106" s="57"/>
      <c r="G106" s="57"/>
      <c r="H106" s="57" t="s">
        <v>62</v>
      </c>
      <c r="I106" s="63"/>
      <c r="J106" s="80" t="s">
        <v>63</v>
      </c>
      <c r="K106" s="54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23"/>
      <c r="Y106" s="23"/>
      <c r="Z106" s="4"/>
    </row>
    <row r="107" spans="1:26" ht="23.25">
      <c r="A107" s="4"/>
      <c r="B107" s="57"/>
      <c r="C107" s="57"/>
      <c r="D107" s="57"/>
      <c r="E107" s="57"/>
      <c r="F107" s="57"/>
      <c r="G107" s="57"/>
      <c r="H107" s="57"/>
      <c r="I107" s="63"/>
      <c r="J107" s="55" t="s">
        <v>49</v>
      </c>
      <c r="K107" s="54"/>
      <c r="L107" s="79"/>
      <c r="M107" s="79"/>
      <c r="N107" s="79"/>
      <c r="O107" s="79"/>
      <c r="P107" s="79">
        <v>1000</v>
      </c>
      <c r="Q107" s="79">
        <f>SUM(L107:P107)</f>
        <v>1000</v>
      </c>
      <c r="R107" s="79"/>
      <c r="S107" s="79"/>
      <c r="T107" s="79"/>
      <c r="U107" s="79"/>
      <c r="V107" s="79"/>
      <c r="W107" s="79">
        <f>SUM(Q107+V107)</f>
        <v>1000</v>
      </c>
      <c r="X107" s="79">
        <f>(Q107/$W107)*100</f>
        <v>100</v>
      </c>
      <c r="Y107" s="79"/>
      <c r="Z107" s="4"/>
    </row>
    <row r="108" spans="1:26" ht="23.25">
      <c r="A108" s="4"/>
      <c r="B108" s="57"/>
      <c r="C108" s="57"/>
      <c r="D108" s="57"/>
      <c r="E108" s="57"/>
      <c r="F108" s="57"/>
      <c r="G108" s="57"/>
      <c r="H108" s="57"/>
      <c r="I108" s="63"/>
      <c r="J108" s="55" t="s">
        <v>50</v>
      </c>
      <c r="K108" s="54"/>
      <c r="L108" s="79"/>
      <c r="M108" s="79"/>
      <c r="N108" s="79"/>
      <c r="O108" s="79"/>
      <c r="P108" s="79">
        <v>1000</v>
      </c>
      <c r="Q108" s="79">
        <f>SUM(L108:P108)</f>
        <v>1000</v>
      </c>
      <c r="R108" s="79"/>
      <c r="S108" s="79"/>
      <c r="T108" s="79"/>
      <c r="U108" s="79"/>
      <c r="V108" s="79"/>
      <c r="W108" s="79">
        <f>SUM(Q108+V108)</f>
        <v>1000</v>
      </c>
      <c r="X108" s="79">
        <f>(Q108/$W108)*100</f>
        <v>100</v>
      </c>
      <c r="Y108" s="79"/>
      <c r="Z108" s="4"/>
    </row>
    <row r="109" spans="1:26" ht="23.25">
      <c r="A109" s="4"/>
      <c r="B109" s="57"/>
      <c r="C109" s="57"/>
      <c r="D109" s="57"/>
      <c r="E109" s="57"/>
      <c r="F109" s="57"/>
      <c r="G109" s="57"/>
      <c r="H109" s="57"/>
      <c r="I109" s="63"/>
      <c r="J109" s="53" t="s">
        <v>51</v>
      </c>
      <c r="K109" s="54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23"/>
      <c r="Y109" s="23"/>
      <c r="Z109" s="4"/>
    </row>
    <row r="110" spans="1:26" ht="23.25">
      <c r="A110" s="4"/>
      <c r="B110" s="57"/>
      <c r="C110" s="57"/>
      <c r="D110" s="57"/>
      <c r="E110" s="57"/>
      <c r="F110" s="57"/>
      <c r="G110" s="57"/>
      <c r="H110" s="57"/>
      <c r="I110" s="63"/>
      <c r="J110" s="53" t="s">
        <v>52</v>
      </c>
      <c r="K110" s="54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23"/>
      <c r="Y110" s="23"/>
      <c r="Z110" s="4"/>
    </row>
    <row r="111" spans="1:26" ht="23.25">
      <c r="A111" s="4"/>
      <c r="B111" s="57"/>
      <c r="C111" s="57"/>
      <c r="D111" s="57"/>
      <c r="E111" s="57"/>
      <c r="F111" s="57"/>
      <c r="G111" s="57"/>
      <c r="H111" s="57"/>
      <c r="I111" s="63"/>
      <c r="J111" s="53" t="s">
        <v>53</v>
      </c>
      <c r="K111" s="54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23"/>
      <c r="Y111" s="23"/>
      <c r="Z111" s="4"/>
    </row>
    <row r="112" spans="1:26" ht="23.25">
      <c r="A112" s="4"/>
      <c r="B112" s="57"/>
      <c r="C112" s="57"/>
      <c r="D112" s="57"/>
      <c r="E112" s="57"/>
      <c r="F112" s="57"/>
      <c r="G112" s="57"/>
      <c r="H112" s="57"/>
      <c r="I112" s="63"/>
      <c r="J112" s="93"/>
      <c r="K112" s="54"/>
      <c r="L112" s="79"/>
      <c r="M112" s="79"/>
      <c r="N112" s="79"/>
      <c r="O112" s="79"/>
      <c r="P112" s="97"/>
      <c r="Q112" s="79"/>
      <c r="R112" s="79"/>
      <c r="S112" s="79"/>
      <c r="T112" s="79"/>
      <c r="U112" s="79"/>
      <c r="V112" s="79"/>
      <c r="W112" s="79"/>
      <c r="X112" s="23"/>
      <c r="Y112" s="23"/>
      <c r="Z112" s="4"/>
    </row>
    <row r="113" spans="1:26" ht="23.25">
      <c r="A113" s="4"/>
      <c r="B113" s="57"/>
      <c r="C113" s="57" t="s">
        <v>67</v>
      </c>
      <c r="D113" s="57"/>
      <c r="E113" s="57"/>
      <c r="F113" s="57"/>
      <c r="G113" s="57"/>
      <c r="H113" s="57"/>
      <c r="I113" s="52"/>
      <c r="J113" s="80" t="s">
        <v>93</v>
      </c>
      <c r="K113" s="54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107"/>
      <c r="Y113" s="107"/>
      <c r="Z113" s="4"/>
    </row>
    <row r="114" spans="1:26" ht="23.25">
      <c r="A114" s="4"/>
      <c r="B114" s="57"/>
      <c r="C114" s="57"/>
      <c r="D114" s="57"/>
      <c r="E114" s="57"/>
      <c r="F114" s="57"/>
      <c r="G114" s="57"/>
      <c r="H114" s="57"/>
      <c r="I114" s="52"/>
      <c r="J114" s="55" t="s">
        <v>49</v>
      </c>
      <c r="K114" s="54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4"/>
    </row>
    <row r="115" spans="1:26" ht="23.25">
      <c r="A115" s="4"/>
      <c r="B115" s="57"/>
      <c r="C115" s="57"/>
      <c r="D115" s="57"/>
      <c r="E115" s="57"/>
      <c r="F115" s="57"/>
      <c r="G115" s="57"/>
      <c r="H115" s="57"/>
      <c r="I115" s="59"/>
      <c r="J115" s="55" t="s">
        <v>50</v>
      </c>
      <c r="K115" s="54"/>
      <c r="L115" s="79">
        <f>L122</f>
        <v>16000</v>
      </c>
      <c r="M115" s="105"/>
      <c r="N115" s="105"/>
      <c r="O115" s="105"/>
      <c r="P115" s="79"/>
      <c r="Q115" s="79">
        <f>SUM(L115:P115)</f>
        <v>16000</v>
      </c>
      <c r="R115" s="105"/>
      <c r="S115" s="105"/>
      <c r="T115" s="105"/>
      <c r="U115" s="105"/>
      <c r="V115" s="79"/>
      <c r="W115" s="79">
        <f>SUM(Q115+V115)</f>
        <v>16000</v>
      </c>
      <c r="X115" s="79">
        <f>(Q115/$W115)*100</f>
        <v>100</v>
      </c>
      <c r="Y115" s="79"/>
      <c r="Z115" s="4"/>
    </row>
    <row r="116" spans="1:26" ht="23.25">
      <c r="A116" s="4"/>
      <c r="B116" s="57"/>
      <c r="C116" s="57"/>
      <c r="D116" s="57"/>
      <c r="E116" s="57"/>
      <c r="F116" s="57"/>
      <c r="G116" s="57"/>
      <c r="H116" s="57"/>
      <c r="I116" s="52"/>
      <c r="J116" s="53" t="s">
        <v>51</v>
      </c>
      <c r="K116" s="54"/>
      <c r="L116" s="79">
        <f>L123</f>
        <v>13274.8</v>
      </c>
      <c r="M116" s="79"/>
      <c r="N116" s="79"/>
      <c r="O116" s="79"/>
      <c r="P116" s="79"/>
      <c r="Q116" s="79">
        <f>SUM(L116:P116)</f>
        <v>13274.8</v>
      </c>
      <c r="R116" s="79"/>
      <c r="S116" s="79"/>
      <c r="T116" s="79"/>
      <c r="U116" s="79"/>
      <c r="V116" s="79"/>
      <c r="W116" s="79">
        <f>SUM(Q116+V116)</f>
        <v>13274.8</v>
      </c>
      <c r="X116" s="79">
        <f>(Q116/$W116)*100</f>
        <v>100</v>
      </c>
      <c r="Y116" s="79"/>
      <c r="Z116" s="4"/>
    </row>
    <row r="117" spans="1:26" ht="23.25">
      <c r="A117" s="4"/>
      <c r="B117" s="57"/>
      <c r="C117" s="57"/>
      <c r="D117" s="57"/>
      <c r="E117" s="57"/>
      <c r="F117" s="57"/>
      <c r="G117" s="57"/>
      <c r="H117" s="57"/>
      <c r="I117" s="52"/>
      <c r="J117" s="53" t="s">
        <v>52</v>
      </c>
      <c r="K117" s="54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23"/>
      <c r="Y117" s="23"/>
      <c r="Z117" s="4"/>
    </row>
    <row r="118" spans="1:26" ht="23.25">
      <c r="A118" s="4"/>
      <c r="B118" s="57"/>
      <c r="C118" s="57"/>
      <c r="D118" s="57"/>
      <c r="E118" s="57"/>
      <c r="F118" s="57"/>
      <c r="G118" s="57"/>
      <c r="H118" s="57"/>
      <c r="I118" s="52"/>
      <c r="J118" s="53" t="s">
        <v>53</v>
      </c>
      <c r="K118" s="54"/>
      <c r="L118" s="79">
        <f>(L$116/L115)*100</f>
        <v>82.9675</v>
      </c>
      <c r="M118" s="79"/>
      <c r="N118" s="79"/>
      <c r="O118" s="79"/>
      <c r="P118" s="79"/>
      <c r="Q118" s="79">
        <f>(Q$116/Q115)*100</f>
        <v>82.9675</v>
      </c>
      <c r="R118" s="79"/>
      <c r="S118" s="79"/>
      <c r="T118" s="79"/>
      <c r="U118" s="79"/>
      <c r="V118" s="79"/>
      <c r="W118" s="79">
        <f>(W$116/W115)*100</f>
        <v>82.9675</v>
      </c>
      <c r="X118" s="23"/>
      <c r="Y118" s="23"/>
      <c r="Z118" s="4"/>
    </row>
    <row r="119" spans="1:26" ht="23.25">
      <c r="A119" s="4"/>
      <c r="B119" s="57"/>
      <c r="C119" s="57"/>
      <c r="D119" s="57"/>
      <c r="E119" s="57"/>
      <c r="F119" s="57"/>
      <c r="G119" s="57"/>
      <c r="H119" s="57"/>
      <c r="I119" s="52"/>
      <c r="J119" s="93"/>
      <c r="K119" s="54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23"/>
      <c r="Y119" s="23"/>
      <c r="Z119" s="4"/>
    </row>
    <row r="120" spans="1:26" ht="23.25">
      <c r="A120" s="4"/>
      <c r="B120" s="57"/>
      <c r="C120" s="57"/>
      <c r="D120" s="57" t="s">
        <v>54</v>
      </c>
      <c r="E120" s="57"/>
      <c r="F120" s="57"/>
      <c r="G120" s="57"/>
      <c r="H120" s="57"/>
      <c r="I120" s="52"/>
      <c r="J120" s="80" t="s">
        <v>86</v>
      </c>
      <c r="K120" s="54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23"/>
      <c r="Y120" s="23"/>
      <c r="Z120" s="4"/>
    </row>
    <row r="121" spans="1:26" ht="23.25">
      <c r="A121" s="4"/>
      <c r="B121" s="57"/>
      <c r="C121" s="57"/>
      <c r="D121" s="57"/>
      <c r="E121" s="57"/>
      <c r="F121" s="57"/>
      <c r="G121" s="57"/>
      <c r="H121" s="57"/>
      <c r="I121" s="52"/>
      <c r="J121" s="55" t="s">
        <v>49</v>
      </c>
      <c r="K121" s="54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4"/>
    </row>
    <row r="122" spans="1:26" ht="23.25">
      <c r="A122" s="4"/>
      <c r="B122" s="57"/>
      <c r="C122" s="57"/>
      <c r="D122" s="57"/>
      <c r="E122" s="57"/>
      <c r="F122" s="57"/>
      <c r="G122" s="57"/>
      <c r="H122" s="57"/>
      <c r="I122" s="52"/>
      <c r="J122" s="55" t="s">
        <v>50</v>
      </c>
      <c r="K122" s="54"/>
      <c r="L122" s="79">
        <f>L129</f>
        <v>16000</v>
      </c>
      <c r="M122" s="79"/>
      <c r="N122" s="79"/>
      <c r="O122" s="79"/>
      <c r="P122" s="79"/>
      <c r="Q122" s="79">
        <f>SUM(L122:P122)</f>
        <v>16000</v>
      </c>
      <c r="R122" s="79"/>
      <c r="S122" s="79"/>
      <c r="T122" s="79"/>
      <c r="U122" s="79"/>
      <c r="V122" s="79"/>
      <c r="W122" s="79">
        <f>SUM(Q122+V122)</f>
        <v>16000</v>
      </c>
      <c r="X122" s="79">
        <f>(Q122/$W122)*100</f>
        <v>100</v>
      </c>
      <c r="Y122" s="79"/>
      <c r="Z122" s="4"/>
    </row>
    <row r="123" spans="1:26" ht="23.25">
      <c r="A123" s="4"/>
      <c r="B123" s="57"/>
      <c r="C123" s="57"/>
      <c r="D123" s="57"/>
      <c r="E123" s="57"/>
      <c r="F123" s="57"/>
      <c r="G123" s="57"/>
      <c r="H123" s="57"/>
      <c r="I123" s="52"/>
      <c r="J123" s="53" t="s">
        <v>51</v>
      </c>
      <c r="K123" s="54"/>
      <c r="L123" s="79">
        <f>L130</f>
        <v>13274.8</v>
      </c>
      <c r="M123" s="79"/>
      <c r="N123" s="79"/>
      <c r="O123" s="79"/>
      <c r="P123" s="79"/>
      <c r="Q123" s="79">
        <f>SUM(L123:P123)</f>
        <v>13274.8</v>
      </c>
      <c r="R123" s="79"/>
      <c r="S123" s="79"/>
      <c r="T123" s="79"/>
      <c r="U123" s="79"/>
      <c r="V123" s="79"/>
      <c r="W123" s="79">
        <f>SUM(Q123+V123)</f>
        <v>13274.8</v>
      </c>
      <c r="X123" s="79">
        <f>(Q123/$W123)*100</f>
        <v>100</v>
      </c>
      <c r="Y123" s="79"/>
      <c r="Z123" s="4"/>
    </row>
    <row r="124" spans="1:26" ht="23.25">
      <c r="A124" s="4"/>
      <c r="B124" s="57"/>
      <c r="C124" s="57"/>
      <c r="D124" s="57"/>
      <c r="E124" s="57"/>
      <c r="F124" s="57"/>
      <c r="G124" s="57"/>
      <c r="H124" s="57"/>
      <c r="I124" s="59"/>
      <c r="J124" s="53" t="s">
        <v>52</v>
      </c>
      <c r="K124" s="54"/>
      <c r="L124" s="105"/>
      <c r="M124" s="105"/>
      <c r="N124" s="105"/>
      <c r="O124" s="105"/>
      <c r="P124" s="79"/>
      <c r="Q124" s="79"/>
      <c r="R124" s="105"/>
      <c r="S124" s="105"/>
      <c r="T124" s="105"/>
      <c r="U124" s="105"/>
      <c r="V124" s="79"/>
      <c r="W124" s="79"/>
      <c r="X124" s="23"/>
      <c r="Y124" s="23"/>
      <c r="Z124" s="4"/>
    </row>
    <row r="125" spans="1:26" ht="23.25">
      <c r="A125" s="4"/>
      <c r="B125" s="57"/>
      <c r="C125" s="57"/>
      <c r="D125" s="57"/>
      <c r="E125" s="57"/>
      <c r="F125" s="57"/>
      <c r="G125" s="57"/>
      <c r="H125" s="57"/>
      <c r="I125" s="52"/>
      <c r="J125" s="53" t="s">
        <v>53</v>
      </c>
      <c r="K125" s="54"/>
      <c r="L125" s="79">
        <f>(L$123/L122)*100</f>
        <v>82.9675</v>
      </c>
      <c r="M125" s="79"/>
      <c r="N125" s="79"/>
      <c r="O125" s="79"/>
      <c r="P125" s="79"/>
      <c r="Q125" s="79">
        <f>(Q$123/Q122)*100</f>
        <v>82.9675</v>
      </c>
      <c r="R125" s="79"/>
      <c r="S125" s="79"/>
      <c r="T125" s="79"/>
      <c r="U125" s="79"/>
      <c r="V125" s="79"/>
      <c r="W125" s="79">
        <f>(W$123/W122)*100</f>
        <v>82.9675</v>
      </c>
      <c r="X125" s="23"/>
      <c r="Y125" s="23"/>
      <c r="Z125" s="4"/>
    </row>
    <row r="126" spans="1:26" ht="23.25">
      <c r="A126" s="4"/>
      <c r="B126" s="57"/>
      <c r="C126" s="57"/>
      <c r="D126" s="57"/>
      <c r="E126" s="57"/>
      <c r="F126" s="57"/>
      <c r="G126" s="57"/>
      <c r="H126" s="57"/>
      <c r="I126" s="52"/>
      <c r="J126" s="93"/>
      <c r="K126" s="54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23"/>
      <c r="Y126" s="23"/>
      <c r="Z126" s="4"/>
    </row>
    <row r="127" spans="1:26" ht="23.25">
      <c r="A127" s="4"/>
      <c r="B127" s="57"/>
      <c r="C127" s="57"/>
      <c r="D127" s="57"/>
      <c r="E127" s="57" t="s">
        <v>68</v>
      </c>
      <c r="F127" s="57"/>
      <c r="G127" s="57"/>
      <c r="H127" s="57"/>
      <c r="I127" s="53"/>
      <c r="J127" s="80" t="s">
        <v>90</v>
      </c>
      <c r="K127" s="54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23"/>
      <c r="Y127" s="23"/>
      <c r="Z127" s="4"/>
    </row>
    <row r="128" spans="1:26" ht="23.25">
      <c r="A128" s="4"/>
      <c r="B128" s="57"/>
      <c r="C128" s="57"/>
      <c r="D128" s="57"/>
      <c r="E128" s="57"/>
      <c r="F128" s="57"/>
      <c r="G128" s="57"/>
      <c r="H128" s="57"/>
      <c r="I128" s="63"/>
      <c r="J128" s="55" t="s">
        <v>49</v>
      </c>
      <c r="K128" s="54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4"/>
    </row>
    <row r="129" spans="1:26" ht="23.25">
      <c r="A129" s="4"/>
      <c r="B129" s="57"/>
      <c r="C129" s="57"/>
      <c r="D129" s="57"/>
      <c r="E129" s="57"/>
      <c r="F129" s="57"/>
      <c r="G129" s="57"/>
      <c r="H129" s="57"/>
      <c r="I129" s="63"/>
      <c r="J129" s="55" t="s">
        <v>50</v>
      </c>
      <c r="K129" s="54"/>
      <c r="L129" s="79">
        <f>L145</f>
        <v>16000</v>
      </c>
      <c r="M129" s="79"/>
      <c r="N129" s="79"/>
      <c r="O129" s="79"/>
      <c r="P129" s="79"/>
      <c r="Q129" s="79">
        <f>SUM(L129:P129)</f>
        <v>16000</v>
      </c>
      <c r="R129" s="79"/>
      <c r="S129" s="79"/>
      <c r="T129" s="79"/>
      <c r="U129" s="79"/>
      <c r="V129" s="79"/>
      <c r="W129" s="79">
        <f>SUM(Q129+V129)</f>
        <v>16000</v>
      </c>
      <c r="X129" s="79">
        <f>(Q129/$W129)*100</f>
        <v>100</v>
      </c>
      <c r="Y129" s="79"/>
      <c r="Z129" s="4"/>
    </row>
    <row r="130" spans="1:26" ht="23.25">
      <c r="A130" s="4"/>
      <c r="B130" s="57"/>
      <c r="C130" s="57"/>
      <c r="D130" s="57"/>
      <c r="E130" s="57"/>
      <c r="F130" s="57"/>
      <c r="G130" s="57"/>
      <c r="H130" s="57"/>
      <c r="I130" s="63"/>
      <c r="J130" s="53" t="s">
        <v>51</v>
      </c>
      <c r="K130" s="54"/>
      <c r="L130" s="79">
        <f>L146</f>
        <v>13274.8</v>
      </c>
      <c r="M130" s="79"/>
      <c r="N130" s="79"/>
      <c r="O130" s="79"/>
      <c r="P130" s="79"/>
      <c r="Q130" s="79">
        <f>SUM(L130:P130)</f>
        <v>13274.8</v>
      </c>
      <c r="R130" s="79"/>
      <c r="S130" s="79"/>
      <c r="T130" s="79"/>
      <c r="U130" s="79"/>
      <c r="V130" s="79"/>
      <c r="W130" s="79">
        <f>SUM(Q130+V130)</f>
        <v>13274.8</v>
      </c>
      <c r="X130" s="79">
        <f>(Q130/$W130)*100</f>
        <v>100</v>
      </c>
      <c r="Y130" s="23"/>
      <c r="Z130" s="4"/>
    </row>
    <row r="131" spans="1:26" ht="23.25">
      <c r="A131" s="4"/>
      <c r="B131" s="57"/>
      <c r="C131" s="57"/>
      <c r="D131" s="57"/>
      <c r="E131" s="57"/>
      <c r="F131" s="57"/>
      <c r="G131" s="57"/>
      <c r="H131" s="57"/>
      <c r="I131" s="63"/>
      <c r="J131" s="53" t="s">
        <v>52</v>
      </c>
      <c r="K131" s="54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23"/>
      <c r="Y131" s="23"/>
      <c r="Z131" s="4"/>
    </row>
    <row r="132" spans="1:26" ht="23.25">
      <c r="A132" s="4"/>
      <c r="B132" s="57"/>
      <c r="C132" s="57"/>
      <c r="D132" s="57"/>
      <c r="E132" s="57"/>
      <c r="F132" s="57"/>
      <c r="G132" s="57"/>
      <c r="H132" s="57"/>
      <c r="I132" s="63"/>
      <c r="J132" s="53" t="s">
        <v>53</v>
      </c>
      <c r="K132" s="54"/>
      <c r="L132" s="79">
        <f>(L$130/L129)*100</f>
        <v>82.9675</v>
      </c>
      <c r="M132" s="79"/>
      <c r="N132" s="79"/>
      <c r="O132" s="79"/>
      <c r="P132" s="79"/>
      <c r="Q132" s="79">
        <f>(Q$130/Q129)*100</f>
        <v>82.9675</v>
      </c>
      <c r="R132" s="79"/>
      <c r="S132" s="79"/>
      <c r="T132" s="79"/>
      <c r="U132" s="79"/>
      <c r="V132" s="79"/>
      <c r="W132" s="79">
        <f>(W$130/W129)*100</f>
        <v>82.9675</v>
      </c>
      <c r="X132" s="23"/>
      <c r="Y132" s="23"/>
      <c r="Z132" s="4"/>
    </row>
    <row r="133" spans="1:26" ht="23.25">
      <c r="A133" s="4"/>
      <c r="B133" s="57"/>
      <c r="C133" s="57"/>
      <c r="D133" s="57"/>
      <c r="E133" s="57"/>
      <c r="F133" s="57"/>
      <c r="G133" s="57"/>
      <c r="H133" s="57"/>
      <c r="I133" s="63"/>
      <c r="J133" s="53"/>
      <c r="K133" s="54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4"/>
    </row>
    <row r="134" spans="1:26" ht="23.25">
      <c r="A134" s="4"/>
      <c r="B134" s="57"/>
      <c r="C134" s="57"/>
      <c r="D134" s="57"/>
      <c r="E134" s="57"/>
      <c r="F134" s="57" t="s">
        <v>58</v>
      </c>
      <c r="G134" s="57"/>
      <c r="H134" s="57"/>
      <c r="I134" s="63"/>
      <c r="J134" s="80" t="s">
        <v>87</v>
      </c>
      <c r="K134" s="54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4"/>
    </row>
    <row r="135" spans="1:26" ht="23.25">
      <c r="A135" s="4"/>
      <c r="B135" s="64"/>
      <c r="C135" s="64"/>
      <c r="D135" s="64"/>
      <c r="E135" s="64"/>
      <c r="F135" s="64"/>
      <c r="G135" s="64"/>
      <c r="H135" s="64"/>
      <c r="I135" s="65"/>
      <c r="J135" s="61"/>
      <c r="K135" s="62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96</v>
      </c>
      <c r="Z137" s="4"/>
    </row>
    <row r="138" spans="1:26" ht="23.25">
      <c r="A138" s="4"/>
      <c r="B138" s="66" t="s">
        <v>39</v>
      </c>
      <c r="C138" s="67"/>
      <c r="D138" s="67"/>
      <c r="E138" s="67"/>
      <c r="F138" s="67"/>
      <c r="G138" s="67"/>
      <c r="H138" s="68"/>
      <c r="I138" s="10"/>
      <c r="J138" s="11"/>
      <c r="K138" s="12"/>
      <c r="L138" s="13" t="s">
        <v>0</v>
      </c>
      <c r="M138" s="13"/>
      <c r="N138" s="13"/>
      <c r="O138" s="13"/>
      <c r="P138" s="13"/>
      <c r="Q138" s="13"/>
      <c r="R138" s="14" t="s">
        <v>1</v>
      </c>
      <c r="S138" s="13"/>
      <c r="T138" s="13"/>
      <c r="U138" s="13"/>
      <c r="V138" s="15"/>
      <c r="W138" s="13" t="s">
        <v>41</v>
      </c>
      <c r="X138" s="13"/>
      <c r="Y138" s="16"/>
      <c r="Z138" s="4"/>
    </row>
    <row r="139" spans="1:26" ht="23.25">
      <c r="A139" s="4"/>
      <c r="B139" s="17" t="s">
        <v>40</v>
      </c>
      <c r="C139" s="18"/>
      <c r="D139" s="18"/>
      <c r="E139" s="18"/>
      <c r="F139" s="18"/>
      <c r="G139" s="18"/>
      <c r="H139" s="69"/>
      <c r="I139" s="19"/>
      <c r="J139" s="20"/>
      <c r="K139" s="21"/>
      <c r="L139" s="22"/>
      <c r="M139" s="23"/>
      <c r="N139" s="24"/>
      <c r="O139" s="25" t="s">
        <v>2</v>
      </c>
      <c r="P139" s="26"/>
      <c r="Q139" s="27"/>
      <c r="R139" s="28" t="s">
        <v>2</v>
      </c>
      <c r="S139" s="24"/>
      <c r="T139" s="22"/>
      <c r="U139" s="29"/>
      <c r="V139" s="27"/>
      <c r="W139" s="27"/>
      <c r="X139" s="30" t="s">
        <v>3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4</v>
      </c>
      <c r="K140" s="21"/>
      <c r="L140" s="34" t="s">
        <v>5</v>
      </c>
      <c r="M140" s="35" t="s">
        <v>6</v>
      </c>
      <c r="N140" s="36" t="s">
        <v>5</v>
      </c>
      <c r="O140" s="34" t="s">
        <v>7</v>
      </c>
      <c r="P140" s="26" t="s">
        <v>8</v>
      </c>
      <c r="Q140" s="23"/>
      <c r="R140" s="37" t="s">
        <v>7</v>
      </c>
      <c r="S140" s="35" t="s">
        <v>9</v>
      </c>
      <c r="T140" s="34" t="s">
        <v>10</v>
      </c>
      <c r="U140" s="29" t="s">
        <v>11</v>
      </c>
      <c r="V140" s="27"/>
      <c r="W140" s="27"/>
      <c r="X140" s="27"/>
      <c r="Y140" s="35"/>
      <c r="Z140" s="4"/>
    </row>
    <row r="141" spans="1:26" ht="23.25">
      <c r="A141" s="4"/>
      <c r="B141" s="38" t="s">
        <v>30</v>
      </c>
      <c r="C141" s="38" t="s">
        <v>31</v>
      </c>
      <c r="D141" s="38" t="s">
        <v>32</v>
      </c>
      <c r="E141" s="38" t="s">
        <v>33</v>
      </c>
      <c r="F141" s="38" t="s">
        <v>34</v>
      </c>
      <c r="G141" s="38" t="s">
        <v>35</v>
      </c>
      <c r="H141" s="38" t="s">
        <v>38</v>
      </c>
      <c r="I141" s="19"/>
      <c r="J141" s="39"/>
      <c r="K141" s="21"/>
      <c r="L141" s="34" t="s">
        <v>12</v>
      </c>
      <c r="M141" s="35" t="s">
        <v>13</v>
      </c>
      <c r="N141" s="36" t="s">
        <v>14</v>
      </c>
      <c r="O141" s="34" t="s">
        <v>15</v>
      </c>
      <c r="P141" s="26" t="s">
        <v>16</v>
      </c>
      <c r="Q141" s="35" t="s">
        <v>17</v>
      </c>
      <c r="R141" s="37" t="s">
        <v>15</v>
      </c>
      <c r="S141" s="35" t="s">
        <v>18</v>
      </c>
      <c r="T141" s="34" t="s">
        <v>19</v>
      </c>
      <c r="U141" s="29" t="s">
        <v>20</v>
      </c>
      <c r="V141" s="26" t="s">
        <v>17</v>
      </c>
      <c r="W141" s="26" t="s">
        <v>21</v>
      </c>
      <c r="X141" s="26" t="s">
        <v>22</v>
      </c>
      <c r="Y141" s="35" t="s">
        <v>23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24</v>
      </c>
      <c r="P142" s="47"/>
      <c r="Q142" s="48"/>
      <c r="R142" s="49" t="s">
        <v>24</v>
      </c>
      <c r="S142" s="44" t="s">
        <v>25</v>
      </c>
      <c r="T142" s="43"/>
      <c r="U142" s="50" t="s">
        <v>26</v>
      </c>
      <c r="V142" s="48"/>
      <c r="W142" s="48"/>
      <c r="X142" s="48"/>
      <c r="Y142" s="49"/>
      <c r="Z142" s="4"/>
    </row>
    <row r="143" spans="1:26" ht="23.25">
      <c r="A143" s="4"/>
      <c r="B143" s="113"/>
      <c r="C143" s="113"/>
      <c r="D143" s="113"/>
      <c r="E143" s="113"/>
      <c r="F143" s="113"/>
      <c r="G143" s="113"/>
      <c r="H143" s="113"/>
      <c r="I143" s="82"/>
      <c r="J143" s="53"/>
      <c r="K143" s="82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4"/>
    </row>
    <row r="144" spans="1:26" ht="23.25">
      <c r="A144" s="4"/>
      <c r="B144" s="98" t="s">
        <v>47</v>
      </c>
      <c r="C144" s="98" t="s">
        <v>67</v>
      </c>
      <c r="D144" s="98" t="s">
        <v>54</v>
      </c>
      <c r="E144" s="98" t="s">
        <v>68</v>
      </c>
      <c r="F144" s="98" t="s">
        <v>58</v>
      </c>
      <c r="G144" s="98"/>
      <c r="H144" s="98"/>
      <c r="I144" s="82"/>
      <c r="J144" s="55" t="s">
        <v>49</v>
      </c>
      <c r="K144" s="82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99"/>
      <c r="Y144" s="81"/>
      <c r="Z144" s="4"/>
    </row>
    <row r="145" spans="1:26" ht="23.25">
      <c r="A145" s="4"/>
      <c r="B145" s="98"/>
      <c r="C145" s="98"/>
      <c r="D145" s="98"/>
      <c r="E145" s="98"/>
      <c r="F145" s="98"/>
      <c r="G145" s="98"/>
      <c r="H145" s="98"/>
      <c r="I145" s="82"/>
      <c r="J145" s="55" t="s">
        <v>50</v>
      </c>
      <c r="K145" s="82"/>
      <c r="L145" s="81">
        <f>L153</f>
        <v>16000</v>
      </c>
      <c r="M145" s="81"/>
      <c r="N145" s="81"/>
      <c r="O145" s="81"/>
      <c r="P145" s="81"/>
      <c r="Q145" s="81">
        <f>SUM(L145:P145)</f>
        <v>16000</v>
      </c>
      <c r="R145" s="81"/>
      <c r="S145" s="81"/>
      <c r="T145" s="81"/>
      <c r="U145" s="81"/>
      <c r="V145" s="81"/>
      <c r="W145" s="81">
        <f>SUM(Q145)</f>
        <v>16000</v>
      </c>
      <c r="X145" s="81">
        <f>(Q145/$W145)*100</f>
        <v>100</v>
      </c>
      <c r="Y145" s="81"/>
      <c r="Z145" s="4"/>
    </row>
    <row r="146" spans="1:26" ht="23.25">
      <c r="A146" s="4"/>
      <c r="B146" s="98"/>
      <c r="C146" s="98"/>
      <c r="D146" s="98"/>
      <c r="E146" s="98"/>
      <c r="F146" s="98"/>
      <c r="G146" s="98"/>
      <c r="H146" s="98"/>
      <c r="I146" s="82"/>
      <c r="J146" s="53" t="s">
        <v>51</v>
      </c>
      <c r="K146" s="82"/>
      <c r="L146" s="81">
        <f>L154</f>
        <v>13274.8</v>
      </c>
      <c r="M146" s="81"/>
      <c r="N146" s="81"/>
      <c r="O146" s="81"/>
      <c r="P146" s="81"/>
      <c r="Q146" s="81">
        <f>SUM(L146:P146)</f>
        <v>13274.8</v>
      </c>
      <c r="R146" s="81"/>
      <c r="S146" s="81"/>
      <c r="T146" s="81"/>
      <c r="U146" s="81"/>
      <c r="V146" s="81"/>
      <c r="W146" s="81">
        <f>SUM(Q146)</f>
        <v>13274.8</v>
      </c>
      <c r="X146" s="81">
        <f>(Q146/$W146)*100</f>
        <v>100</v>
      </c>
      <c r="Y146" s="99"/>
      <c r="Z146" s="4"/>
    </row>
    <row r="147" spans="1:26" ht="23.25">
      <c r="A147" s="4"/>
      <c r="B147" s="98"/>
      <c r="C147" s="98"/>
      <c r="D147" s="98"/>
      <c r="E147" s="98"/>
      <c r="F147" s="98"/>
      <c r="G147" s="98"/>
      <c r="H147" s="98"/>
      <c r="I147" s="82"/>
      <c r="J147" s="53" t="s">
        <v>52</v>
      </c>
      <c r="K147" s="82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99"/>
      <c r="Y147" s="99"/>
      <c r="Z147" s="4"/>
    </row>
    <row r="148" spans="1:26" ht="23.25">
      <c r="A148" s="4"/>
      <c r="B148" s="98"/>
      <c r="C148" s="98"/>
      <c r="D148" s="98"/>
      <c r="E148" s="98"/>
      <c r="F148" s="98"/>
      <c r="G148" s="98"/>
      <c r="H148" s="98"/>
      <c r="I148" s="82"/>
      <c r="J148" s="53" t="s">
        <v>53</v>
      </c>
      <c r="K148" s="82"/>
      <c r="L148" s="81">
        <f>(L$146/L145)*100</f>
        <v>82.9675</v>
      </c>
      <c r="M148" s="81"/>
      <c r="N148" s="81"/>
      <c r="O148" s="81"/>
      <c r="P148" s="81"/>
      <c r="Q148" s="81">
        <f>(Q$146/Q145)*100</f>
        <v>82.9675</v>
      </c>
      <c r="R148" s="81"/>
      <c r="S148" s="81"/>
      <c r="T148" s="81"/>
      <c r="U148" s="81"/>
      <c r="V148" s="81"/>
      <c r="W148" s="81">
        <f>(W$146/W145)*100</f>
        <v>82.9675</v>
      </c>
      <c r="X148" s="99"/>
      <c r="Y148" s="99"/>
      <c r="Z148" s="4"/>
    </row>
    <row r="149" spans="1:26" ht="23.25">
      <c r="A149" s="4"/>
      <c r="B149" s="98"/>
      <c r="C149" s="98"/>
      <c r="D149" s="98"/>
      <c r="E149" s="98"/>
      <c r="F149" s="98"/>
      <c r="G149" s="98"/>
      <c r="H149" s="98"/>
      <c r="I149" s="82"/>
      <c r="J149" s="53"/>
      <c r="K149" s="82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4"/>
    </row>
    <row r="150" spans="1:26" ht="23.25">
      <c r="A150" s="4"/>
      <c r="B150" s="98"/>
      <c r="C150" s="98"/>
      <c r="D150" s="98"/>
      <c r="E150" s="98"/>
      <c r="F150" s="98"/>
      <c r="G150" s="98" t="s">
        <v>60</v>
      </c>
      <c r="H150" s="98"/>
      <c r="I150" s="82"/>
      <c r="J150" s="55" t="s">
        <v>85</v>
      </c>
      <c r="K150" s="82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99"/>
      <c r="Y150" s="99"/>
      <c r="Z150" s="4"/>
    </row>
    <row r="151" spans="1:26" ht="23.25">
      <c r="A151" s="4"/>
      <c r="B151" s="92"/>
      <c r="C151" s="92"/>
      <c r="D151" s="92"/>
      <c r="E151" s="92"/>
      <c r="F151" s="92"/>
      <c r="G151" s="98"/>
      <c r="H151" s="98"/>
      <c r="I151" s="82"/>
      <c r="J151" s="90" t="s">
        <v>88</v>
      </c>
      <c r="K151" s="93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4"/>
    </row>
    <row r="152" spans="1:26" ht="23.25">
      <c r="A152" s="4"/>
      <c r="B152" s="98"/>
      <c r="C152" s="98"/>
      <c r="D152" s="98"/>
      <c r="E152" s="98"/>
      <c r="F152" s="98"/>
      <c r="G152" s="98"/>
      <c r="H152" s="98"/>
      <c r="I152" s="82"/>
      <c r="J152" s="55" t="s">
        <v>49</v>
      </c>
      <c r="K152" s="8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81"/>
      <c r="Z152" s="4"/>
    </row>
    <row r="153" spans="1:26" ht="23.25">
      <c r="A153" s="4"/>
      <c r="B153" s="98"/>
      <c r="C153" s="98"/>
      <c r="D153" s="98"/>
      <c r="E153" s="98"/>
      <c r="F153" s="98"/>
      <c r="G153" s="98"/>
      <c r="H153" s="98"/>
      <c r="I153" s="82"/>
      <c r="J153" s="55" t="s">
        <v>50</v>
      </c>
      <c r="K153" s="93"/>
      <c r="L153" s="81">
        <f>L160</f>
        <v>16000</v>
      </c>
      <c r="M153" s="81"/>
      <c r="N153" s="81"/>
      <c r="O153" s="81"/>
      <c r="P153" s="81"/>
      <c r="Q153" s="81">
        <f>SUM(L153:P153)</f>
        <v>16000</v>
      </c>
      <c r="R153" s="81"/>
      <c r="S153" s="81"/>
      <c r="T153" s="81"/>
      <c r="U153" s="81"/>
      <c r="V153" s="81"/>
      <c r="W153" s="81">
        <f>V153+Q153</f>
        <v>16000</v>
      </c>
      <c r="X153" s="81">
        <f>(Q153/$W153)*100</f>
        <v>100</v>
      </c>
      <c r="Y153" s="81"/>
      <c r="Z153" s="4"/>
    </row>
    <row r="154" spans="1:26" ht="23.25">
      <c r="A154" s="4"/>
      <c r="B154" s="98"/>
      <c r="C154" s="98"/>
      <c r="D154" s="98"/>
      <c r="E154" s="98"/>
      <c r="F154" s="98"/>
      <c r="G154" s="98"/>
      <c r="H154" s="98"/>
      <c r="I154" s="82"/>
      <c r="J154" s="53" t="s">
        <v>51</v>
      </c>
      <c r="K154" s="82"/>
      <c r="L154" s="81">
        <f>L161</f>
        <v>13274.8</v>
      </c>
      <c r="M154" s="81"/>
      <c r="N154" s="81"/>
      <c r="O154" s="81"/>
      <c r="P154" s="81"/>
      <c r="Q154" s="81">
        <f>SUM(L154:P154)</f>
        <v>13274.8</v>
      </c>
      <c r="R154" s="81"/>
      <c r="S154" s="81"/>
      <c r="T154" s="81"/>
      <c r="U154" s="81"/>
      <c r="V154" s="81"/>
      <c r="W154" s="81">
        <f>V154+Q154</f>
        <v>13274.8</v>
      </c>
      <c r="X154" s="99"/>
      <c r="Y154" s="99"/>
      <c r="Z154" s="4"/>
    </row>
    <row r="155" spans="1:26" ht="23.25">
      <c r="A155" s="4"/>
      <c r="B155" s="98"/>
      <c r="C155" s="98"/>
      <c r="D155" s="98"/>
      <c r="E155" s="98"/>
      <c r="F155" s="98"/>
      <c r="G155" s="98"/>
      <c r="H155" s="98"/>
      <c r="I155" s="82"/>
      <c r="J155" s="53" t="s">
        <v>52</v>
      </c>
      <c r="K155" s="82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99"/>
      <c r="Y155" s="99"/>
      <c r="Z155" s="4"/>
    </row>
    <row r="156" spans="1:26" ht="23.25">
      <c r="A156" s="4"/>
      <c r="B156" s="98"/>
      <c r="C156" s="98"/>
      <c r="D156" s="98"/>
      <c r="E156" s="98"/>
      <c r="F156" s="98"/>
      <c r="G156" s="98"/>
      <c r="H156" s="98"/>
      <c r="I156" s="53"/>
      <c r="J156" s="53" t="s">
        <v>53</v>
      </c>
      <c r="K156" s="82"/>
      <c r="L156" s="81">
        <f>(L$154/L153)*100</f>
        <v>82.9675</v>
      </c>
      <c r="M156" s="81"/>
      <c r="N156" s="81"/>
      <c r="O156" s="81"/>
      <c r="P156" s="81"/>
      <c r="Q156" s="81">
        <f>(Q$154/Q153)*100</f>
        <v>82.9675</v>
      </c>
      <c r="R156" s="81"/>
      <c r="S156" s="81"/>
      <c r="T156" s="81"/>
      <c r="U156" s="81"/>
      <c r="V156" s="81"/>
      <c r="W156" s="81">
        <f>(W$154/W153)*100</f>
        <v>82.9675</v>
      </c>
      <c r="X156" s="99"/>
      <c r="Y156" s="99"/>
      <c r="Z156" s="4"/>
    </row>
    <row r="157" spans="1:26" ht="23.25">
      <c r="A157" s="4"/>
      <c r="B157" s="98"/>
      <c r="C157" s="98"/>
      <c r="D157" s="98"/>
      <c r="E157" s="98"/>
      <c r="F157" s="98"/>
      <c r="G157" s="98"/>
      <c r="H157" s="98"/>
      <c r="I157" s="82"/>
      <c r="J157" s="53"/>
      <c r="K157" s="82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99"/>
      <c r="Y157" s="99"/>
      <c r="Z157" s="4"/>
    </row>
    <row r="158" spans="1:26" ht="23.25">
      <c r="A158" s="4"/>
      <c r="B158" s="98"/>
      <c r="C158" s="98"/>
      <c r="D158" s="98"/>
      <c r="E158" s="98"/>
      <c r="F158" s="98"/>
      <c r="G158" s="98"/>
      <c r="H158" s="98" t="s">
        <v>62</v>
      </c>
      <c r="I158" s="82"/>
      <c r="J158" s="80" t="s">
        <v>89</v>
      </c>
      <c r="K158" s="82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99"/>
      <c r="Y158" s="99"/>
      <c r="Z158" s="4"/>
    </row>
    <row r="159" spans="1:26" ht="23.25">
      <c r="A159" s="4"/>
      <c r="B159" s="98"/>
      <c r="C159" s="98"/>
      <c r="D159" s="98"/>
      <c r="E159" s="98"/>
      <c r="F159" s="98"/>
      <c r="G159" s="98"/>
      <c r="H159" s="98"/>
      <c r="I159" s="82"/>
      <c r="J159" s="55" t="s">
        <v>49</v>
      </c>
      <c r="K159" s="82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4"/>
    </row>
    <row r="160" spans="1:26" ht="23.25">
      <c r="A160" s="4"/>
      <c r="B160" s="98"/>
      <c r="C160" s="98"/>
      <c r="D160" s="98"/>
      <c r="E160" s="98"/>
      <c r="F160" s="98"/>
      <c r="G160" s="98"/>
      <c r="H160" s="98"/>
      <c r="I160" s="82"/>
      <c r="J160" s="55" t="s">
        <v>50</v>
      </c>
      <c r="K160" s="82"/>
      <c r="L160" s="81">
        <v>16000</v>
      </c>
      <c r="M160" s="81"/>
      <c r="N160" s="81"/>
      <c r="O160" s="81"/>
      <c r="P160" s="81"/>
      <c r="Q160" s="81">
        <f>SUM(L160:P160)</f>
        <v>16000</v>
      </c>
      <c r="R160" s="81"/>
      <c r="S160" s="81"/>
      <c r="T160" s="81"/>
      <c r="U160" s="81"/>
      <c r="V160" s="81"/>
      <c r="W160" s="81">
        <f>V160+Q160</f>
        <v>16000</v>
      </c>
      <c r="X160" s="81">
        <f>(Q160/$W160)*100</f>
        <v>100</v>
      </c>
      <c r="Y160" s="81"/>
      <c r="Z160" s="4"/>
    </row>
    <row r="161" spans="1:26" ht="23.25">
      <c r="A161" s="4"/>
      <c r="B161" s="98"/>
      <c r="C161" s="98"/>
      <c r="D161" s="98"/>
      <c r="E161" s="98"/>
      <c r="F161" s="98"/>
      <c r="G161" s="98"/>
      <c r="H161" s="98"/>
      <c r="I161" s="82"/>
      <c r="J161" s="53" t="s">
        <v>51</v>
      </c>
      <c r="K161" s="82"/>
      <c r="L161" s="81">
        <v>13274.8</v>
      </c>
      <c r="M161" s="81"/>
      <c r="N161" s="81"/>
      <c r="O161" s="81"/>
      <c r="P161" s="81"/>
      <c r="Q161" s="81">
        <f>SUM(L161:P161)</f>
        <v>13274.8</v>
      </c>
      <c r="R161" s="81"/>
      <c r="S161" s="81"/>
      <c r="T161" s="81"/>
      <c r="U161" s="81"/>
      <c r="V161" s="81"/>
      <c r="W161" s="81">
        <f>V161+Q161</f>
        <v>13274.8</v>
      </c>
      <c r="X161" s="81">
        <f>(Q161/$W161)*100</f>
        <v>100</v>
      </c>
      <c r="Y161" s="99"/>
      <c r="Z161" s="4"/>
    </row>
    <row r="162" spans="1:26" ht="23.25">
      <c r="A162" s="4"/>
      <c r="B162" s="98"/>
      <c r="C162" s="98"/>
      <c r="D162" s="98"/>
      <c r="E162" s="98"/>
      <c r="F162" s="98"/>
      <c r="G162" s="98"/>
      <c r="H162" s="98"/>
      <c r="I162" s="82"/>
      <c r="J162" s="53" t="s">
        <v>52</v>
      </c>
      <c r="K162" s="82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99"/>
      <c r="Z162" s="4"/>
    </row>
    <row r="163" spans="1:26" ht="23.25">
      <c r="A163" s="4"/>
      <c r="B163" s="98"/>
      <c r="C163" s="98"/>
      <c r="D163" s="98"/>
      <c r="E163" s="98"/>
      <c r="F163" s="98"/>
      <c r="G163" s="98"/>
      <c r="H163" s="98"/>
      <c r="I163" s="82"/>
      <c r="J163" s="53" t="s">
        <v>53</v>
      </c>
      <c r="K163" s="82"/>
      <c r="L163" s="81">
        <f>(L$161/L160)*100</f>
        <v>82.9675</v>
      </c>
      <c r="M163" s="81"/>
      <c r="N163" s="81"/>
      <c r="O163" s="81"/>
      <c r="P163" s="81"/>
      <c r="Q163" s="81">
        <f>(Q$161/Q160)*100</f>
        <v>82.9675</v>
      </c>
      <c r="R163" s="81"/>
      <c r="S163" s="81"/>
      <c r="T163" s="81"/>
      <c r="U163" s="81"/>
      <c r="V163" s="81"/>
      <c r="W163" s="81">
        <f>(W$161/W160)*100</f>
        <v>82.9675</v>
      </c>
      <c r="X163" s="81"/>
      <c r="Y163" s="99"/>
      <c r="Z163" s="4"/>
    </row>
    <row r="164" spans="1:26" ht="23.25">
      <c r="A164" s="4"/>
      <c r="B164" s="98"/>
      <c r="C164" s="98"/>
      <c r="D164" s="98"/>
      <c r="E164" s="98"/>
      <c r="F164" s="98"/>
      <c r="G164" s="98"/>
      <c r="H164" s="98"/>
      <c r="I164" s="82"/>
      <c r="J164" s="53"/>
      <c r="K164" s="82"/>
      <c r="L164" s="81"/>
      <c r="M164" s="81"/>
      <c r="N164" s="81"/>
      <c r="O164" s="81"/>
      <c r="P164" s="92"/>
      <c r="Q164" s="92"/>
      <c r="R164" s="81"/>
      <c r="S164" s="81"/>
      <c r="T164" s="81"/>
      <c r="U164" s="81"/>
      <c r="V164" s="81"/>
      <c r="W164" s="92"/>
      <c r="X164" s="109"/>
      <c r="Y164" s="109"/>
      <c r="Z164" s="4"/>
    </row>
    <row r="165" spans="1:26" ht="23.25">
      <c r="A165" s="4"/>
      <c r="B165" s="98" t="s">
        <v>73</v>
      </c>
      <c r="C165" s="98"/>
      <c r="D165" s="98"/>
      <c r="E165" s="98"/>
      <c r="F165" s="98"/>
      <c r="G165" s="98"/>
      <c r="H165" s="98"/>
      <c r="I165" s="82"/>
      <c r="J165" s="80" t="s">
        <v>72</v>
      </c>
      <c r="K165" s="82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99"/>
      <c r="W165" s="81"/>
      <c r="X165" s="99"/>
      <c r="Y165" s="99"/>
      <c r="Z165" s="4"/>
    </row>
    <row r="166" spans="1:26" ht="23.25">
      <c r="A166" s="4"/>
      <c r="B166" s="98"/>
      <c r="C166" s="98"/>
      <c r="D166" s="98"/>
      <c r="E166" s="98"/>
      <c r="F166" s="98"/>
      <c r="G166" s="98"/>
      <c r="H166" s="98"/>
      <c r="I166" s="82"/>
      <c r="J166" s="55" t="s">
        <v>49</v>
      </c>
      <c r="K166" s="82"/>
      <c r="L166" s="81"/>
      <c r="M166" s="81"/>
      <c r="N166" s="81"/>
      <c r="O166" s="81"/>
      <c r="P166" s="81">
        <f>P173+P224</f>
        <v>290000</v>
      </c>
      <c r="Q166" s="81">
        <f>SUM(L166:P166)</f>
        <v>290000</v>
      </c>
      <c r="R166" s="81"/>
      <c r="S166" s="81"/>
      <c r="T166" s="81"/>
      <c r="U166" s="100">
        <f>U173+U224</f>
        <v>2410000</v>
      </c>
      <c r="V166" s="100">
        <f>SUM(U166)</f>
        <v>2410000</v>
      </c>
      <c r="W166" s="100">
        <f>V166+Q166</f>
        <v>2700000</v>
      </c>
      <c r="X166" s="81">
        <f>(Q166/$W166)*100</f>
        <v>10.74074074074074</v>
      </c>
      <c r="Y166" s="81">
        <f>(V166/$W166)*100</f>
        <v>89.25925925925927</v>
      </c>
      <c r="Z166" s="4"/>
    </row>
    <row r="167" spans="1:26" ht="23.25">
      <c r="A167" s="4"/>
      <c r="B167" s="98"/>
      <c r="C167" s="98"/>
      <c r="D167" s="98"/>
      <c r="E167" s="98"/>
      <c r="F167" s="98"/>
      <c r="G167" s="98"/>
      <c r="H167" s="98"/>
      <c r="I167" s="82"/>
      <c r="J167" s="55" t="s">
        <v>50</v>
      </c>
      <c r="K167" s="82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100"/>
      <c r="W167" s="81"/>
      <c r="X167" s="81"/>
      <c r="Y167" s="81"/>
      <c r="Z167" s="4"/>
    </row>
    <row r="168" spans="1:26" ht="23.25">
      <c r="A168" s="4"/>
      <c r="B168" s="98"/>
      <c r="C168" s="98"/>
      <c r="D168" s="98"/>
      <c r="E168" s="98"/>
      <c r="F168" s="98"/>
      <c r="G168" s="98"/>
      <c r="H168" s="98"/>
      <c r="I168" s="82"/>
      <c r="J168" s="53" t="s">
        <v>51</v>
      </c>
      <c r="K168" s="82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100"/>
      <c r="W168" s="81"/>
      <c r="X168" s="99"/>
      <c r="Y168" s="99"/>
      <c r="Z168" s="4"/>
    </row>
    <row r="169" spans="1:26" ht="23.25">
      <c r="A169" s="4"/>
      <c r="B169" s="98"/>
      <c r="C169" s="98"/>
      <c r="D169" s="98"/>
      <c r="E169" s="98"/>
      <c r="F169" s="98"/>
      <c r="G169" s="98"/>
      <c r="H169" s="98"/>
      <c r="I169" s="82"/>
      <c r="J169" s="53" t="s">
        <v>52</v>
      </c>
      <c r="K169" s="82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100"/>
      <c r="W169" s="81"/>
      <c r="X169" s="99"/>
      <c r="Y169" s="99"/>
      <c r="Z169" s="4"/>
    </row>
    <row r="170" spans="1:26" ht="23.25">
      <c r="A170" s="4"/>
      <c r="B170" s="98"/>
      <c r="C170" s="98"/>
      <c r="D170" s="98"/>
      <c r="E170" s="98"/>
      <c r="F170" s="98"/>
      <c r="G170" s="98"/>
      <c r="H170" s="98"/>
      <c r="I170" s="53"/>
      <c r="J170" s="53" t="s">
        <v>53</v>
      </c>
      <c r="K170" s="82"/>
      <c r="L170" s="101"/>
      <c r="M170" s="101"/>
      <c r="N170" s="101"/>
      <c r="O170" s="101"/>
      <c r="P170" s="81"/>
      <c r="Q170" s="81"/>
      <c r="R170" s="81"/>
      <c r="S170" s="81"/>
      <c r="T170" s="81"/>
      <c r="U170" s="81"/>
      <c r="V170" s="100"/>
      <c r="W170" s="81"/>
      <c r="X170" s="91"/>
      <c r="Y170" s="91"/>
      <c r="Z170" s="4"/>
    </row>
    <row r="171" spans="1:26" ht="23.25">
      <c r="A171" s="4"/>
      <c r="B171" s="98"/>
      <c r="C171" s="98"/>
      <c r="D171" s="98"/>
      <c r="E171" s="98"/>
      <c r="F171" s="98"/>
      <c r="G171" s="98"/>
      <c r="H171" s="98"/>
      <c r="I171" s="82"/>
      <c r="J171" s="53"/>
      <c r="K171" s="82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4"/>
    </row>
    <row r="172" spans="1:26" ht="23.25">
      <c r="A172" s="4"/>
      <c r="B172" s="98"/>
      <c r="C172" s="98" t="s">
        <v>71</v>
      </c>
      <c r="D172" s="98"/>
      <c r="E172" s="98"/>
      <c r="F172" s="98"/>
      <c r="G172" s="98"/>
      <c r="H172" s="98"/>
      <c r="I172" s="82"/>
      <c r="J172" s="80" t="s">
        <v>70</v>
      </c>
      <c r="K172" s="82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100"/>
      <c r="W172" s="81"/>
      <c r="X172" s="99"/>
      <c r="Y172" s="99"/>
      <c r="Z172" s="4"/>
    </row>
    <row r="173" spans="1:26" ht="23.25">
      <c r="A173" s="4"/>
      <c r="B173" s="98"/>
      <c r="C173" s="98"/>
      <c r="D173" s="98"/>
      <c r="E173" s="98"/>
      <c r="F173" s="98"/>
      <c r="G173" s="98"/>
      <c r="H173" s="98"/>
      <c r="I173" s="82"/>
      <c r="J173" s="55" t="s">
        <v>49</v>
      </c>
      <c r="K173" s="82"/>
      <c r="L173" s="81"/>
      <c r="M173" s="81"/>
      <c r="N173" s="81"/>
      <c r="O173" s="81"/>
      <c r="P173" s="81"/>
      <c r="Q173" s="81"/>
      <c r="R173" s="81"/>
      <c r="S173" s="81"/>
      <c r="T173" s="81"/>
      <c r="U173" s="81">
        <f>U189</f>
        <v>400000</v>
      </c>
      <c r="V173" s="100">
        <f>SUM(U173)</f>
        <v>400000</v>
      </c>
      <c r="W173" s="81">
        <f>V173+Q173</f>
        <v>400000</v>
      </c>
      <c r="X173" s="81"/>
      <c r="Y173" s="81">
        <f>(V173/$W173)*100</f>
        <v>100</v>
      </c>
      <c r="Z173" s="4"/>
    </row>
    <row r="174" spans="1:26" ht="23.25">
      <c r="A174" s="4"/>
      <c r="B174" s="98"/>
      <c r="C174" s="98"/>
      <c r="D174" s="98"/>
      <c r="E174" s="98"/>
      <c r="F174" s="98"/>
      <c r="G174" s="98"/>
      <c r="H174" s="98"/>
      <c r="I174" s="82"/>
      <c r="J174" s="55" t="s">
        <v>50</v>
      </c>
      <c r="K174" s="82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100"/>
      <c r="W174" s="81"/>
      <c r="X174" s="99"/>
      <c r="Y174" s="99"/>
      <c r="Z174" s="4"/>
    </row>
    <row r="175" spans="1:26" ht="23.25">
      <c r="A175" s="4"/>
      <c r="B175" s="98"/>
      <c r="C175" s="98"/>
      <c r="D175" s="98"/>
      <c r="E175" s="98"/>
      <c r="F175" s="98"/>
      <c r="G175" s="98"/>
      <c r="H175" s="98"/>
      <c r="I175" s="82"/>
      <c r="J175" s="53" t="s">
        <v>51</v>
      </c>
      <c r="K175" s="82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100"/>
      <c r="W175" s="81"/>
      <c r="X175" s="99"/>
      <c r="Y175" s="99"/>
      <c r="Z175" s="4"/>
    </row>
    <row r="176" spans="1:26" ht="23.25">
      <c r="A176" s="4"/>
      <c r="B176" s="98"/>
      <c r="C176" s="98"/>
      <c r="D176" s="98"/>
      <c r="E176" s="98"/>
      <c r="F176" s="98"/>
      <c r="G176" s="98"/>
      <c r="H176" s="98"/>
      <c r="I176" s="53"/>
      <c r="J176" s="53" t="s">
        <v>52</v>
      </c>
      <c r="K176" s="82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10"/>
      <c r="W176" s="81"/>
      <c r="X176" s="91"/>
      <c r="Y176" s="91"/>
      <c r="Z176" s="4"/>
    </row>
    <row r="177" spans="1:26" ht="23.25">
      <c r="A177" s="4"/>
      <c r="B177" s="98"/>
      <c r="C177" s="98"/>
      <c r="D177" s="98"/>
      <c r="E177" s="98"/>
      <c r="F177" s="98"/>
      <c r="G177" s="98"/>
      <c r="H177" s="98"/>
      <c r="I177" s="82"/>
      <c r="J177" s="53" t="s">
        <v>53</v>
      </c>
      <c r="K177" s="82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100"/>
      <c r="W177" s="81"/>
      <c r="X177" s="99"/>
      <c r="Y177" s="99"/>
      <c r="Z177" s="4"/>
    </row>
    <row r="178" spans="1:26" ht="23.25">
      <c r="A178" s="4"/>
      <c r="B178" s="98"/>
      <c r="C178" s="98"/>
      <c r="D178" s="98"/>
      <c r="E178" s="98"/>
      <c r="F178" s="98"/>
      <c r="G178" s="98"/>
      <c r="H178" s="98"/>
      <c r="I178" s="82"/>
      <c r="J178" s="53"/>
      <c r="K178" s="82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4"/>
    </row>
    <row r="179" spans="1:26" ht="23.25">
      <c r="A179" s="4"/>
      <c r="B179" s="98"/>
      <c r="C179" s="98"/>
      <c r="D179" s="98" t="s">
        <v>54</v>
      </c>
      <c r="E179" s="98"/>
      <c r="F179" s="98"/>
      <c r="G179" s="98"/>
      <c r="H179" s="98"/>
      <c r="I179" s="82"/>
      <c r="J179" s="80" t="s">
        <v>56</v>
      </c>
      <c r="K179" s="90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4"/>
    </row>
    <row r="180" spans="1:26" ht="23.25">
      <c r="A180" s="4"/>
      <c r="B180" s="114"/>
      <c r="C180" s="114"/>
      <c r="D180" s="114"/>
      <c r="E180" s="114"/>
      <c r="F180" s="114"/>
      <c r="G180" s="89"/>
      <c r="H180" s="89"/>
      <c r="I180" s="88"/>
      <c r="J180" s="88"/>
      <c r="K180" s="87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2"/>
      <c r="Y180" s="112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97</v>
      </c>
      <c r="Z182" s="4"/>
    </row>
    <row r="183" spans="1:26" ht="23.25">
      <c r="A183" s="4"/>
      <c r="B183" s="66" t="s">
        <v>39</v>
      </c>
      <c r="C183" s="67"/>
      <c r="D183" s="67"/>
      <c r="E183" s="67"/>
      <c r="F183" s="67"/>
      <c r="G183" s="67"/>
      <c r="H183" s="68"/>
      <c r="I183" s="10"/>
      <c r="J183" s="11"/>
      <c r="K183" s="12"/>
      <c r="L183" s="13" t="s">
        <v>0</v>
      </c>
      <c r="M183" s="13"/>
      <c r="N183" s="13"/>
      <c r="O183" s="13"/>
      <c r="P183" s="13"/>
      <c r="Q183" s="13"/>
      <c r="R183" s="14" t="s">
        <v>1</v>
      </c>
      <c r="S183" s="13"/>
      <c r="T183" s="13"/>
      <c r="U183" s="13"/>
      <c r="V183" s="15"/>
      <c r="W183" s="13" t="s">
        <v>41</v>
      </c>
      <c r="X183" s="13"/>
      <c r="Y183" s="16"/>
      <c r="Z183" s="4"/>
    </row>
    <row r="184" spans="1:26" ht="23.25">
      <c r="A184" s="4"/>
      <c r="B184" s="17" t="s">
        <v>40</v>
      </c>
      <c r="C184" s="18"/>
      <c r="D184" s="18"/>
      <c r="E184" s="18"/>
      <c r="F184" s="18"/>
      <c r="G184" s="18"/>
      <c r="H184" s="69"/>
      <c r="I184" s="19"/>
      <c r="J184" s="20"/>
      <c r="K184" s="21"/>
      <c r="L184" s="22"/>
      <c r="M184" s="23"/>
      <c r="N184" s="24"/>
      <c r="O184" s="25" t="s">
        <v>2</v>
      </c>
      <c r="P184" s="26"/>
      <c r="Q184" s="27"/>
      <c r="R184" s="28" t="s">
        <v>2</v>
      </c>
      <c r="S184" s="24"/>
      <c r="T184" s="22"/>
      <c r="U184" s="29"/>
      <c r="V184" s="27"/>
      <c r="W184" s="27"/>
      <c r="X184" s="30" t="s">
        <v>3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4</v>
      </c>
      <c r="K185" s="21"/>
      <c r="L185" s="34" t="s">
        <v>5</v>
      </c>
      <c r="M185" s="35" t="s">
        <v>6</v>
      </c>
      <c r="N185" s="36" t="s">
        <v>5</v>
      </c>
      <c r="O185" s="34" t="s">
        <v>7</v>
      </c>
      <c r="P185" s="26" t="s">
        <v>8</v>
      </c>
      <c r="Q185" s="23"/>
      <c r="R185" s="37" t="s">
        <v>7</v>
      </c>
      <c r="S185" s="35" t="s">
        <v>9</v>
      </c>
      <c r="T185" s="34" t="s">
        <v>10</v>
      </c>
      <c r="U185" s="29" t="s">
        <v>11</v>
      </c>
      <c r="V185" s="27"/>
      <c r="W185" s="27"/>
      <c r="X185" s="27"/>
      <c r="Y185" s="35"/>
      <c r="Z185" s="4"/>
    </row>
    <row r="186" spans="1:26" ht="23.25">
      <c r="A186" s="4"/>
      <c r="B186" s="38" t="s">
        <v>30</v>
      </c>
      <c r="C186" s="38" t="s">
        <v>31</v>
      </c>
      <c r="D186" s="38" t="s">
        <v>32</v>
      </c>
      <c r="E186" s="38" t="s">
        <v>33</v>
      </c>
      <c r="F186" s="38" t="s">
        <v>34</v>
      </c>
      <c r="G186" s="38" t="s">
        <v>35</v>
      </c>
      <c r="H186" s="38" t="s">
        <v>38</v>
      </c>
      <c r="I186" s="19"/>
      <c r="J186" s="39"/>
      <c r="K186" s="21"/>
      <c r="L186" s="34" t="s">
        <v>12</v>
      </c>
      <c r="M186" s="35" t="s">
        <v>13</v>
      </c>
      <c r="N186" s="36" t="s">
        <v>14</v>
      </c>
      <c r="O186" s="34" t="s">
        <v>15</v>
      </c>
      <c r="P186" s="26" t="s">
        <v>16</v>
      </c>
      <c r="Q186" s="35" t="s">
        <v>17</v>
      </c>
      <c r="R186" s="37" t="s">
        <v>15</v>
      </c>
      <c r="S186" s="35" t="s">
        <v>18</v>
      </c>
      <c r="T186" s="34" t="s">
        <v>19</v>
      </c>
      <c r="U186" s="29" t="s">
        <v>20</v>
      </c>
      <c r="V186" s="26" t="s">
        <v>17</v>
      </c>
      <c r="W186" s="26" t="s">
        <v>21</v>
      </c>
      <c r="X186" s="26" t="s">
        <v>22</v>
      </c>
      <c r="Y186" s="35" t="s">
        <v>23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24</v>
      </c>
      <c r="P187" s="47"/>
      <c r="Q187" s="48"/>
      <c r="R187" s="49" t="s">
        <v>24</v>
      </c>
      <c r="S187" s="44" t="s">
        <v>25</v>
      </c>
      <c r="T187" s="43"/>
      <c r="U187" s="50" t="s">
        <v>26</v>
      </c>
      <c r="V187" s="48"/>
      <c r="W187" s="48"/>
      <c r="X187" s="48"/>
      <c r="Y187" s="49"/>
      <c r="Z187" s="4"/>
    </row>
    <row r="188" spans="1:26" ht="23.25">
      <c r="A188" s="4"/>
      <c r="B188" s="113"/>
      <c r="C188" s="113"/>
      <c r="D188" s="113"/>
      <c r="E188" s="113"/>
      <c r="F188" s="113"/>
      <c r="G188" s="113"/>
      <c r="H188" s="113"/>
      <c r="I188" s="82"/>
      <c r="J188" s="53"/>
      <c r="K188" s="82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4"/>
    </row>
    <row r="189" spans="1:26" ht="23.25">
      <c r="A189" s="4"/>
      <c r="B189" s="98" t="s">
        <v>73</v>
      </c>
      <c r="C189" s="98" t="s">
        <v>71</v>
      </c>
      <c r="D189" s="98" t="s">
        <v>54</v>
      </c>
      <c r="E189" s="98"/>
      <c r="F189" s="98"/>
      <c r="G189" s="98"/>
      <c r="H189" s="98"/>
      <c r="I189" s="82"/>
      <c r="J189" s="53" t="s">
        <v>49</v>
      </c>
      <c r="K189" s="82"/>
      <c r="L189" s="81"/>
      <c r="M189" s="81"/>
      <c r="N189" s="81"/>
      <c r="O189" s="81"/>
      <c r="P189" s="81"/>
      <c r="Q189" s="81"/>
      <c r="R189" s="81"/>
      <c r="S189" s="81"/>
      <c r="T189" s="81"/>
      <c r="U189" s="81">
        <f>U196</f>
        <v>400000</v>
      </c>
      <c r="V189" s="100">
        <f>SUM(U189)</f>
        <v>400000</v>
      </c>
      <c r="W189" s="81">
        <f>V189+Q189</f>
        <v>400000</v>
      </c>
      <c r="X189" s="81"/>
      <c r="Y189" s="81">
        <f>(V189/$W189)*100</f>
        <v>100</v>
      </c>
      <c r="Z189" s="4"/>
    </row>
    <row r="190" spans="1:26" ht="23.25">
      <c r="A190" s="4"/>
      <c r="B190" s="92"/>
      <c r="C190" s="92"/>
      <c r="D190" s="92"/>
      <c r="E190" s="92"/>
      <c r="F190" s="92"/>
      <c r="G190" s="92"/>
      <c r="H190" s="92"/>
      <c r="I190" s="93"/>
      <c r="J190" s="93" t="s">
        <v>50</v>
      </c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1"/>
      <c r="Z190" s="4"/>
    </row>
    <row r="191" spans="1:26" ht="23.25">
      <c r="A191" s="4"/>
      <c r="B191" s="98"/>
      <c r="C191" s="98"/>
      <c r="D191" s="98"/>
      <c r="E191" s="98"/>
      <c r="F191" s="98"/>
      <c r="G191" s="98"/>
      <c r="H191" s="98"/>
      <c r="I191" s="82"/>
      <c r="J191" s="53" t="s">
        <v>51</v>
      </c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99"/>
      <c r="Z191" s="4"/>
    </row>
    <row r="192" spans="1:26" ht="23.25">
      <c r="A192" s="4"/>
      <c r="B192" s="98"/>
      <c r="C192" s="98"/>
      <c r="D192" s="98"/>
      <c r="E192" s="98"/>
      <c r="F192" s="98"/>
      <c r="G192" s="98"/>
      <c r="H192" s="98"/>
      <c r="I192" s="82"/>
      <c r="J192" s="53" t="s">
        <v>52</v>
      </c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99"/>
      <c r="Z192" s="4"/>
    </row>
    <row r="193" spans="1:26" ht="23.25">
      <c r="A193" s="4"/>
      <c r="B193" s="98"/>
      <c r="C193" s="98"/>
      <c r="D193" s="98"/>
      <c r="E193" s="98"/>
      <c r="F193" s="98"/>
      <c r="G193" s="98"/>
      <c r="H193" s="98"/>
      <c r="I193" s="82"/>
      <c r="J193" s="53" t="s">
        <v>53</v>
      </c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99"/>
      <c r="Z193" s="4"/>
    </row>
    <row r="194" spans="1:26" ht="23.25">
      <c r="A194" s="4"/>
      <c r="B194" s="98"/>
      <c r="C194" s="98"/>
      <c r="D194" s="98"/>
      <c r="E194" s="98"/>
      <c r="F194" s="98"/>
      <c r="G194" s="98"/>
      <c r="H194" s="98"/>
      <c r="I194" s="82"/>
      <c r="J194" s="53"/>
      <c r="K194" s="82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81"/>
      <c r="X194" s="99"/>
      <c r="Y194" s="99"/>
      <c r="Z194" s="4"/>
    </row>
    <row r="195" spans="1:26" ht="23.25">
      <c r="A195" s="4"/>
      <c r="B195" s="98"/>
      <c r="C195" s="98"/>
      <c r="D195" s="98"/>
      <c r="E195" s="98" t="s">
        <v>75</v>
      </c>
      <c r="F195" s="98"/>
      <c r="G195" s="98"/>
      <c r="H195" s="98"/>
      <c r="I195" s="82"/>
      <c r="J195" s="80" t="s">
        <v>74</v>
      </c>
      <c r="K195" s="82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99"/>
      <c r="Y195" s="99"/>
      <c r="Z195" s="4"/>
    </row>
    <row r="196" spans="1:26" ht="23.25">
      <c r="A196" s="4"/>
      <c r="B196" s="98"/>
      <c r="C196" s="98"/>
      <c r="D196" s="98"/>
      <c r="E196" s="98"/>
      <c r="F196" s="98"/>
      <c r="G196" s="98"/>
      <c r="H196" s="98"/>
      <c r="I196" s="82"/>
      <c r="J196" s="55" t="s">
        <v>49</v>
      </c>
      <c r="K196" s="82"/>
      <c r="L196" s="81"/>
      <c r="M196" s="81"/>
      <c r="N196" s="81"/>
      <c r="O196" s="81"/>
      <c r="P196" s="81"/>
      <c r="Q196" s="81"/>
      <c r="R196" s="81"/>
      <c r="S196" s="81"/>
      <c r="T196" s="81"/>
      <c r="U196" s="81">
        <f>U203</f>
        <v>400000</v>
      </c>
      <c r="V196" s="81">
        <f>SUM(U196)</f>
        <v>400000</v>
      </c>
      <c r="W196" s="81">
        <f>V196+Q196</f>
        <v>400000</v>
      </c>
      <c r="X196" s="81"/>
      <c r="Y196" s="81">
        <f>(V196/$W196)*100</f>
        <v>100</v>
      </c>
      <c r="Z196" s="4"/>
    </row>
    <row r="197" spans="1:26" ht="23.25">
      <c r="A197" s="4"/>
      <c r="B197" s="98"/>
      <c r="C197" s="98"/>
      <c r="D197" s="98"/>
      <c r="E197" s="98"/>
      <c r="F197" s="98"/>
      <c r="G197" s="98"/>
      <c r="H197" s="98"/>
      <c r="I197" s="82"/>
      <c r="J197" s="55" t="s">
        <v>50</v>
      </c>
      <c r="K197" s="82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99"/>
      <c r="Y197" s="99"/>
      <c r="Z197" s="4"/>
    </row>
    <row r="198" spans="1:26" ht="23.25">
      <c r="A198" s="4"/>
      <c r="B198" s="98"/>
      <c r="C198" s="98"/>
      <c r="D198" s="98"/>
      <c r="E198" s="98"/>
      <c r="F198" s="98"/>
      <c r="G198" s="98"/>
      <c r="H198" s="98"/>
      <c r="I198" s="82"/>
      <c r="J198" s="53" t="s">
        <v>51</v>
      </c>
      <c r="K198" s="82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99"/>
      <c r="Y198" s="99"/>
      <c r="Z198" s="4"/>
    </row>
    <row r="199" spans="1:26" ht="23.25">
      <c r="A199" s="4"/>
      <c r="B199" s="98"/>
      <c r="C199" s="98"/>
      <c r="D199" s="98"/>
      <c r="E199" s="98"/>
      <c r="F199" s="98"/>
      <c r="G199" s="98"/>
      <c r="H199" s="98"/>
      <c r="I199" s="82"/>
      <c r="J199" s="53" t="s">
        <v>52</v>
      </c>
      <c r="K199" s="82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99"/>
      <c r="Y199" s="99"/>
      <c r="Z199" s="4"/>
    </row>
    <row r="200" spans="1:26" ht="23.25">
      <c r="A200" s="4"/>
      <c r="B200" s="98"/>
      <c r="C200" s="98"/>
      <c r="D200" s="98"/>
      <c r="E200" s="98"/>
      <c r="F200" s="98"/>
      <c r="G200" s="98"/>
      <c r="H200" s="98"/>
      <c r="I200" s="82"/>
      <c r="J200" s="53" t="s">
        <v>53</v>
      </c>
      <c r="K200" s="82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99"/>
      <c r="Y200" s="99"/>
      <c r="Z200" s="4"/>
    </row>
    <row r="201" spans="1:26" ht="23.25">
      <c r="A201" s="4"/>
      <c r="B201" s="98"/>
      <c r="C201" s="98"/>
      <c r="D201" s="98"/>
      <c r="E201" s="98"/>
      <c r="F201" s="98"/>
      <c r="G201" s="98"/>
      <c r="H201" s="98"/>
      <c r="I201" s="82"/>
      <c r="J201" s="80"/>
      <c r="K201" s="82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99"/>
      <c r="Y201" s="99"/>
      <c r="Z201" s="4"/>
    </row>
    <row r="202" spans="1:26" ht="23.25">
      <c r="A202" s="4"/>
      <c r="B202" s="98"/>
      <c r="C202" s="98"/>
      <c r="D202" s="98"/>
      <c r="E202" s="98"/>
      <c r="F202" s="98" t="s">
        <v>58</v>
      </c>
      <c r="G202" s="98"/>
      <c r="H202" s="98"/>
      <c r="I202" s="82"/>
      <c r="J202" s="80" t="s">
        <v>59</v>
      </c>
      <c r="K202" s="82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99"/>
      <c r="Y202" s="99"/>
      <c r="Z202" s="4"/>
    </row>
    <row r="203" spans="1:26" ht="23.25">
      <c r="A203" s="4"/>
      <c r="B203" s="98"/>
      <c r="C203" s="98"/>
      <c r="D203" s="98"/>
      <c r="E203" s="98"/>
      <c r="F203" s="98"/>
      <c r="G203" s="98"/>
      <c r="H203" s="98"/>
      <c r="I203" s="82"/>
      <c r="J203" s="55" t="s">
        <v>49</v>
      </c>
      <c r="K203" s="82"/>
      <c r="L203" s="81"/>
      <c r="M203" s="81"/>
      <c r="N203" s="81"/>
      <c r="O203" s="81"/>
      <c r="P203" s="81"/>
      <c r="Q203" s="81"/>
      <c r="R203" s="81"/>
      <c r="S203" s="81"/>
      <c r="T203" s="81"/>
      <c r="U203" s="81">
        <f>U210</f>
        <v>400000</v>
      </c>
      <c r="V203" s="81">
        <f>SUM(U203)</f>
        <v>400000</v>
      </c>
      <c r="W203" s="81">
        <f>V203+Q203</f>
        <v>400000</v>
      </c>
      <c r="X203" s="81"/>
      <c r="Y203" s="81">
        <f>(V203/$W203)*100</f>
        <v>100</v>
      </c>
      <c r="Z203" s="4"/>
    </row>
    <row r="204" spans="1:26" ht="23.25">
      <c r="A204" s="4"/>
      <c r="B204" s="98"/>
      <c r="C204" s="98"/>
      <c r="D204" s="98"/>
      <c r="E204" s="98"/>
      <c r="F204" s="98"/>
      <c r="G204" s="98"/>
      <c r="H204" s="98"/>
      <c r="I204" s="82"/>
      <c r="J204" s="55" t="s">
        <v>50</v>
      </c>
      <c r="K204" s="82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99"/>
      <c r="Y204" s="99"/>
      <c r="Z204" s="4"/>
    </row>
    <row r="205" spans="1:26" ht="23.25">
      <c r="A205" s="4"/>
      <c r="B205" s="98"/>
      <c r="C205" s="98"/>
      <c r="D205" s="98"/>
      <c r="E205" s="98"/>
      <c r="F205" s="98"/>
      <c r="G205" s="98"/>
      <c r="H205" s="98"/>
      <c r="I205" s="82"/>
      <c r="J205" s="53" t="s">
        <v>51</v>
      </c>
      <c r="K205" s="82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99"/>
      <c r="Y205" s="99"/>
      <c r="Z205" s="4"/>
    </row>
    <row r="206" spans="1:26" ht="23.25">
      <c r="A206" s="4"/>
      <c r="B206" s="98"/>
      <c r="C206" s="98"/>
      <c r="D206" s="98"/>
      <c r="E206" s="98"/>
      <c r="F206" s="98"/>
      <c r="G206" s="98"/>
      <c r="H206" s="98"/>
      <c r="I206" s="53"/>
      <c r="J206" s="53" t="s">
        <v>52</v>
      </c>
      <c r="K206" s="82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91"/>
      <c r="Y206" s="91"/>
      <c r="Z206" s="4"/>
    </row>
    <row r="207" spans="1:26" ht="23.25">
      <c r="A207" s="4"/>
      <c r="B207" s="98"/>
      <c r="C207" s="98"/>
      <c r="D207" s="98"/>
      <c r="E207" s="98"/>
      <c r="F207" s="98"/>
      <c r="G207" s="98"/>
      <c r="H207" s="98"/>
      <c r="I207" s="82"/>
      <c r="J207" s="53" t="s">
        <v>53</v>
      </c>
      <c r="K207" s="82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99"/>
      <c r="Y207" s="99"/>
      <c r="Z207" s="4"/>
    </row>
    <row r="208" spans="1:26" ht="23.25">
      <c r="A208" s="4"/>
      <c r="B208" s="98"/>
      <c r="C208" s="98"/>
      <c r="D208" s="98"/>
      <c r="E208" s="98"/>
      <c r="F208" s="98"/>
      <c r="G208" s="98"/>
      <c r="H208" s="98"/>
      <c r="I208" s="82"/>
      <c r="J208" s="53"/>
      <c r="K208" s="82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99"/>
      <c r="Y208" s="99"/>
      <c r="Z208" s="4"/>
    </row>
    <row r="209" spans="1:26" ht="23.25">
      <c r="A209" s="4"/>
      <c r="B209" s="98"/>
      <c r="C209" s="98"/>
      <c r="D209" s="98"/>
      <c r="E209" s="98"/>
      <c r="F209" s="98"/>
      <c r="G209" s="98" t="s">
        <v>60</v>
      </c>
      <c r="H209" s="98"/>
      <c r="I209" s="82"/>
      <c r="J209" s="80" t="s">
        <v>61</v>
      </c>
      <c r="K209" s="82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99"/>
      <c r="Y209" s="99"/>
      <c r="Z209" s="4"/>
    </row>
    <row r="210" spans="1:26" ht="23.25">
      <c r="A210" s="4"/>
      <c r="B210" s="98"/>
      <c r="C210" s="98"/>
      <c r="D210" s="98"/>
      <c r="E210" s="98"/>
      <c r="F210" s="98"/>
      <c r="G210" s="98"/>
      <c r="H210" s="98"/>
      <c r="I210" s="82"/>
      <c r="J210" s="55" t="s">
        <v>49</v>
      </c>
      <c r="K210" s="82"/>
      <c r="L210" s="81"/>
      <c r="M210" s="81"/>
      <c r="N210" s="81"/>
      <c r="O210" s="81"/>
      <c r="P210" s="81"/>
      <c r="Q210" s="81"/>
      <c r="R210" s="81"/>
      <c r="S210" s="81"/>
      <c r="T210" s="81"/>
      <c r="U210" s="81">
        <f>U217</f>
        <v>400000</v>
      </c>
      <c r="V210" s="81">
        <f>SUM(U210)</f>
        <v>400000</v>
      </c>
      <c r="W210" s="81">
        <f>V210+Q210</f>
        <v>400000</v>
      </c>
      <c r="X210" s="81"/>
      <c r="Y210" s="81">
        <f>(V210/$W210)*100</f>
        <v>100</v>
      </c>
      <c r="Z210" s="4"/>
    </row>
    <row r="211" spans="1:26" ht="23.25">
      <c r="A211" s="4"/>
      <c r="B211" s="98"/>
      <c r="C211" s="98"/>
      <c r="D211" s="98"/>
      <c r="E211" s="98"/>
      <c r="F211" s="98"/>
      <c r="G211" s="98"/>
      <c r="H211" s="98"/>
      <c r="I211" s="82"/>
      <c r="J211" s="55" t="s">
        <v>50</v>
      </c>
      <c r="K211" s="82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99"/>
      <c r="Y211" s="99"/>
      <c r="Z211" s="4"/>
    </row>
    <row r="212" spans="1:26" ht="23.25">
      <c r="A212" s="4"/>
      <c r="B212" s="98"/>
      <c r="C212" s="98"/>
      <c r="D212" s="98"/>
      <c r="E212" s="98"/>
      <c r="F212" s="98"/>
      <c r="G212" s="98"/>
      <c r="H212" s="98"/>
      <c r="I212" s="82"/>
      <c r="J212" s="53" t="s">
        <v>51</v>
      </c>
      <c r="K212" s="82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99"/>
      <c r="Y212" s="99"/>
      <c r="Z212" s="4"/>
    </row>
    <row r="213" spans="1:26" ht="23.25">
      <c r="A213" s="4"/>
      <c r="B213" s="98"/>
      <c r="C213" s="98"/>
      <c r="D213" s="98"/>
      <c r="E213" s="98"/>
      <c r="F213" s="98"/>
      <c r="G213" s="98"/>
      <c r="H213" s="98"/>
      <c r="I213" s="82"/>
      <c r="J213" s="53" t="s">
        <v>52</v>
      </c>
      <c r="K213" s="82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99"/>
      <c r="Y213" s="99"/>
      <c r="Z213" s="4"/>
    </row>
    <row r="214" spans="1:26" ht="23.25">
      <c r="A214" s="4"/>
      <c r="B214" s="98"/>
      <c r="C214" s="98"/>
      <c r="D214" s="98"/>
      <c r="E214" s="98"/>
      <c r="F214" s="98"/>
      <c r="G214" s="98"/>
      <c r="H214" s="98"/>
      <c r="I214" s="82"/>
      <c r="J214" s="53" t="s">
        <v>53</v>
      </c>
      <c r="K214" s="82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99"/>
      <c r="Y214" s="99"/>
      <c r="Z214" s="4"/>
    </row>
    <row r="215" spans="1:26" ht="23.25">
      <c r="A215" s="4"/>
      <c r="B215" s="98"/>
      <c r="C215" s="98"/>
      <c r="D215" s="98"/>
      <c r="E215" s="98"/>
      <c r="F215" s="98"/>
      <c r="G215" s="98"/>
      <c r="H215" s="98"/>
      <c r="I215" s="82"/>
      <c r="J215" s="93"/>
      <c r="K215" s="82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4"/>
    </row>
    <row r="216" spans="1:26" ht="23.25">
      <c r="A216" s="4"/>
      <c r="B216" s="98"/>
      <c r="C216" s="98"/>
      <c r="D216" s="98"/>
      <c r="E216" s="98"/>
      <c r="F216" s="98"/>
      <c r="G216" s="98"/>
      <c r="H216" s="98" t="s">
        <v>62</v>
      </c>
      <c r="I216" s="82"/>
      <c r="J216" s="80" t="s">
        <v>63</v>
      </c>
      <c r="K216" s="82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99"/>
      <c r="Y216" s="99"/>
      <c r="Z216" s="4"/>
    </row>
    <row r="217" spans="1:26" ht="23.25">
      <c r="A217" s="4"/>
      <c r="B217" s="98"/>
      <c r="C217" s="98"/>
      <c r="D217" s="98"/>
      <c r="E217" s="98"/>
      <c r="F217" s="98"/>
      <c r="G217" s="98"/>
      <c r="H217" s="98"/>
      <c r="I217" s="82"/>
      <c r="J217" s="55" t="s">
        <v>49</v>
      </c>
      <c r="K217" s="82"/>
      <c r="L217" s="81"/>
      <c r="M217" s="81"/>
      <c r="N217" s="81"/>
      <c r="O217" s="81"/>
      <c r="P217" s="81"/>
      <c r="Q217" s="81"/>
      <c r="R217" s="81"/>
      <c r="S217" s="81"/>
      <c r="T217" s="81"/>
      <c r="U217" s="81">
        <v>400000</v>
      </c>
      <c r="V217" s="81">
        <f>SUM(U217)</f>
        <v>400000</v>
      </c>
      <c r="W217" s="81">
        <f>V217+Q217</f>
        <v>400000</v>
      </c>
      <c r="X217" s="81"/>
      <c r="Y217" s="81">
        <f>(V217/$W217)*100</f>
        <v>100</v>
      </c>
      <c r="Z217" s="4"/>
    </row>
    <row r="218" spans="1:26" ht="23.25">
      <c r="A218" s="4"/>
      <c r="B218" s="98"/>
      <c r="C218" s="98"/>
      <c r="D218" s="98"/>
      <c r="E218" s="98"/>
      <c r="F218" s="98"/>
      <c r="G218" s="98"/>
      <c r="H218" s="98"/>
      <c r="I218" s="82"/>
      <c r="J218" s="55" t="s">
        <v>50</v>
      </c>
      <c r="K218" s="82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99"/>
      <c r="Z218" s="4"/>
    </row>
    <row r="219" spans="1:26" ht="23.25">
      <c r="A219" s="4"/>
      <c r="B219" s="98"/>
      <c r="C219" s="98"/>
      <c r="D219" s="98"/>
      <c r="E219" s="98"/>
      <c r="F219" s="98"/>
      <c r="G219" s="98"/>
      <c r="H219" s="98"/>
      <c r="I219" s="82"/>
      <c r="J219" s="53" t="s">
        <v>51</v>
      </c>
      <c r="K219" s="82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99"/>
      <c r="Y219" s="99"/>
      <c r="Z219" s="4"/>
    </row>
    <row r="220" spans="1:26" ht="23.25">
      <c r="A220" s="4"/>
      <c r="B220" s="98"/>
      <c r="C220" s="98"/>
      <c r="D220" s="98"/>
      <c r="E220" s="98"/>
      <c r="F220" s="98"/>
      <c r="G220" s="98"/>
      <c r="H220" s="98"/>
      <c r="I220" s="82"/>
      <c r="J220" s="53" t="s">
        <v>52</v>
      </c>
      <c r="K220" s="82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99"/>
      <c r="Y220" s="99"/>
      <c r="Z220" s="4"/>
    </row>
    <row r="221" spans="1:26" ht="23.25">
      <c r="A221" s="4"/>
      <c r="B221" s="98"/>
      <c r="C221" s="98"/>
      <c r="D221" s="98"/>
      <c r="E221" s="98"/>
      <c r="F221" s="98"/>
      <c r="G221" s="98"/>
      <c r="H221" s="98"/>
      <c r="I221" s="53"/>
      <c r="J221" s="53" t="s">
        <v>53</v>
      </c>
      <c r="K221" s="82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81"/>
      <c r="X221" s="91"/>
      <c r="Y221" s="91"/>
      <c r="Z221" s="4"/>
    </row>
    <row r="222" spans="1:26" ht="23.25">
      <c r="A222" s="4"/>
      <c r="B222" s="98"/>
      <c r="C222" s="98"/>
      <c r="D222" s="98"/>
      <c r="E222" s="98"/>
      <c r="F222" s="98"/>
      <c r="G222" s="98"/>
      <c r="H222" s="98"/>
      <c r="I222" s="82"/>
      <c r="J222" s="53"/>
      <c r="K222" s="82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81"/>
      <c r="X222" s="99"/>
      <c r="Y222" s="99"/>
      <c r="Z222" s="4"/>
    </row>
    <row r="223" spans="1:26" ht="23.25">
      <c r="A223" s="4"/>
      <c r="B223" s="98"/>
      <c r="C223" s="98" t="s">
        <v>77</v>
      </c>
      <c r="D223" s="98"/>
      <c r="E223" s="98"/>
      <c r="F223" s="98"/>
      <c r="G223" s="98"/>
      <c r="H223" s="98"/>
      <c r="I223" s="82"/>
      <c r="J223" s="53" t="s">
        <v>76</v>
      </c>
      <c r="K223" s="82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99"/>
      <c r="Y223" s="99"/>
      <c r="Z223" s="4"/>
    </row>
    <row r="224" spans="1:26" ht="23.25">
      <c r="A224" s="4"/>
      <c r="B224" s="98"/>
      <c r="C224" s="98"/>
      <c r="D224" s="98"/>
      <c r="E224" s="98"/>
      <c r="F224" s="98"/>
      <c r="G224" s="98"/>
      <c r="H224" s="98"/>
      <c r="I224" s="82"/>
      <c r="J224" s="55" t="s">
        <v>49</v>
      </c>
      <c r="K224" s="82"/>
      <c r="L224" s="81"/>
      <c r="M224" s="81"/>
      <c r="N224" s="81"/>
      <c r="O224" s="81"/>
      <c r="P224" s="81">
        <f>P240</f>
        <v>290000</v>
      </c>
      <c r="Q224" s="81">
        <f>SUM(P224)</f>
        <v>290000</v>
      </c>
      <c r="R224" s="81"/>
      <c r="S224" s="81"/>
      <c r="T224" s="81"/>
      <c r="U224" s="100">
        <f>U240</f>
        <v>2010000</v>
      </c>
      <c r="V224" s="100">
        <f>SUM(U224)</f>
        <v>2010000</v>
      </c>
      <c r="W224" s="100">
        <f>V224+Q224</f>
        <v>2300000</v>
      </c>
      <c r="X224" s="81">
        <f>(Q224/$W224)*100</f>
        <v>12.608695652173912</v>
      </c>
      <c r="Y224" s="81">
        <f>(V224/$W224)*100</f>
        <v>87.39130434782608</v>
      </c>
      <c r="Z224" s="4"/>
    </row>
    <row r="225" spans="1:26" ht="23.25">
      <c r="A225" s="41"/>
      <c r="B225" s="114"/>
      <c r="C225" s="114"/>
      <c r="D225" s="114"/>
      <c r="E225" s="114"/>
      <c r="F225" s="114"/>
      <c r="G225" s="114"/>
      <c r="H225" s="114"/>
      <c r="I225" s="61"/>
      <c r="J225" s="95"/>
      <c r="K225" s="95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98</v>
      </c>
      <c r="Z227" s="4"/>
    </row>
    <row r="228" spans="1:26" ht="23.25">
      <c r="A228" s="4"/>
      <c r="B228" s="66" t="s">
        <v>39</v>
      </c>
      <c r="C228" s="67"/>
      <c r="D228" s="67"/>
      <c r="E228" s="67"/>
      <c r="F228" s="67"/>
      <c r="G228" s="67"/>
      <c r="H228" s="68"/>
      <c r="I228" s="10"/>
      <c r="J228" s="11"/>
      <c r="K228" s="12"/>
      <c r="L228" s="13" t="s">
        <v>0</v>
      </c>
      <c r="M228" s="13"/>
      <c r="N228" s="13"/>
      <c r="O228" s="13"/>
      <c r="P228" s="13"/>
      <c r="Q228" s="13"/>
      <c r="R228" s="14" t="s">
        <v>1</v>
      </c>
      <c r="S228" s="13"/>
      <c r="T228" s="13"/>
      <c r="U228" s="13"/>
      <c r="V228" s="15"/>
      <c r="W228" s="13" t="s">
        <v>41</v>
      </c>
      <c r="X228" s="13"/>
      <c r="Y228" s="16"/>
      <c r="Z228" s="4"/>
    </row>
    <row r="229" spans="1:26" ht="23.25">
      <c r="A229" s="4"/>
      <c r="B229" s="17" t="s">
        <v>40</v>
      </c>
      <c r="C229" s="18"/>
      <c r="D229" s="18"/>
      <c r="E229" s="18"/>
      <c r="F229" s="18"/>
      <c r="G229" s="18"/>
      <c r="H229" s="69"/>
      <c r="I229" s="19"/>
      <c r="J229" s="20"/>
      <c r="K229" s="21"/>
      <c r="L229" s="22"/>
      <c r="M229" s="23"/>
      <c r="N229" s="24"/>
      <c r="O229" s="25" t="s">
        <v>2</v>
      </c>
      <c r="P229" s="26"/>
      <c r="Q229" s="27"/>
      <c r="R229" s="28" t="s">
        <v>2</v>
      </c>
      <c r="S229" s="24"/>
      <c r="T229" s="22"/>
      <c r="U229" s="29"/>
      <c r="V229" s="27"/>
      <c r="W229" s="27"/>
      <c r="X229" s="30" t="s">
        <v>3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4</v>
      </c>
      <c r="K230" s="21"/>
      <c r="L230" s="34" t="s">
        <v>5</v>
      </c>
      <c r="M230" s="35" t="s">
        <v>6</v>
      </c>
      <c r="N230" s="36" t="s">
        <v>5</v>
      </c>
      <c r="O230" s="34" t="s">
        <v>7</v>
      </c>
      <c r="P230" s="26" t="s">
        <v>8</v>
      </c>
      <c r="Q230" s="23"/>
      <c r="R230" s="37" t="s">
        <v>7</v>
      </c>
      <c r="S230" s="35" t="s">
        <v>9</v>
      </c>
      <c r="T230" s="34" t="s">
        <v>10</v>
      </c>
      <c r="U230" s="29" t="s">
        <v>11</v>
      </c>
      <c r="V230" s="27"/>
      <c r="W230" s="27"/>
      <c r="X230" s="27"/>
      <c r="Y230" s="35"/>
      <c r="Z230" s="4"/>
    </row>
    <row r="231" spans="1:26" ht="23.25">
      <c r="A231" s="4"/>
      <c r="B231" s="38" t="s">
        <v>30</v>
      </c>
      <c r="C231" s="38" t="s">
        <v>31</v>
      </c>
      <c r="D231" s="38" t="s">
        <v>32</v>
      </c>
      <c r="E231" s="38" t="s">
        <v>33</v>
      </c>
      <c r="F231" s="38" t="s">
        <v>34</v>
      </c>
      <c r="G231" s="38" t="s">
        <v>35</v>
      </c>
      <c r="H231" s="38" t="s">
        <v>38</v>
      </c>
      <c r="I231" s="19"/>
      <c r="J231" s="39"/>
      <c r="K231" s="21"/>
      <c r="L231" s="34" t="s">
        <v>12</v>
      </c>
      <c r="M231" s="35" t="s">
        <v>13</v>
      </c>
      <c r="N231" s="36" t="s">
        <v>14</v>
      </c>
      <c r="O231" s="34" t="s">
        <v>15</v>
      </c>
      <c r="P231" s="26" t="s">
        <v>16</v>
      </c>
      <c r="Q231" s="35" t="s">
        <v>17</v>
      </c>
      <c r="R231" s="37" t="s">
        <v>15</v>
      </c>
      <c r="S231" s="35" t="s">
        <v>18</v>
      </c>
      <c r="T231" s="34" t="s">
        <v>19</v>
      </c>
      <c r="U231" s="29" t="s">
        <v>20</v>
      </c>
      <c r="V231" s="26" t="s">
        <v>17</v>
      </c>
      <c r="W231" s="26" t="s">
        <v>21</v>
      </c>
      <c r="X231" s="26" t="s">
        <v>22</v>
      </c>
      <c r="Y231" s="35" t="s">
        <v>23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24</v>
      </c>
      <c r="P232" s="47"/>
      <c r="Q232" s="48"/>
      <c r="R232" s="49" t="s">
        <v>24</v>
      </c>
      <c r="S232" s="44" t="s">
        <v>25</v>
      </c>
      <c r="T232" s="43"/>
      <c r="U232" s="50" t="s">
        <v>26</v>
      </c>
      <c r="V232" s="48"/>
      <c r="W232" s="48"/>
      <c r="X232" s="48"/>
      <c r="Y232" s="49"/>
      <c r="Z232" s="4"/>
    </row>
    <row r="233" spans="1:26" ht="23.25">
      <c r="A233" s="4"/>
      <c r="B233" s="113"/>
      <c r="C233" s="113"/>
      <c r="D233" s="113"/>
      <c r="E233" s="113"/>
      <c r="F233" s="113"/>
      <c r="G233" s="113"/>
      <c r="H233" s="113"/>
      <c r="I233" s="82"/>
      <c r="J233" s="53"/>
      <c r="K233" s="82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4"/>
    </row>
    <row r="234" spans="1:26" ht="23.25">
      <c r="A234" s="4"/>
      <c r="B234" s="98" t="s">
        <v>73</v>
      </c>
      <c r="C234" s="98" t="s">
        <v>77</v>
      </c>
      <c r="D234" s="98"/>
      <c r="E234" s="98"/>
      <c r="F234" s="98"/>
      <c r="G234" s="92"/>
      <c r="H234" s="92"/>
      <c r="I234" s="93"/>
      <c r="J234" s="55" t="s">
        <v>50</v>
      </c>
      <c r="K234" s="82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4"/>
    </row>
    <row r="235" spans="1:26" ht="23.25">
      <c r="A235" s="4"/>
      <c r="B235" s="98"/>
      <c r="C235" s="98"/>
      <c r="D235" s="98"/>
      <c r="E235" s="98"/>
      <c r="F235" s="98"/>
      <c r="G235" s="98"/>
      <c r="H235" s="98"/>
      <c r="I235" s="82"/>
      <c r="J235" s="53" t="s">
        <v>51</v>
      </c>
      <c r="K235" s="90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91"/>
      <c r="W235" s="81"/>
      <c r="X235" s="99"/>
      <c r="Y235" s="99"/>
      <c r="Z235" s="4"/>
    </row>
    <row r="236" spans="1:26" ht="23.25">
      <c r="A236" s="4"/>
      <c r="B236" s="98"/>
      <c r="C236" s="98"/>
      <c r="D236" s="98"/>
      <c r="E236" s="98"/>
      <c r="F236" s="98"/>
      <c r="G236" s="98"/>
      <c r="H236" s="98"/>
      <c r="I236" s="82"/>
      <c r="J236" s="53" t="s">
        <v>52</v>
      </c>
      <c r="K236" s="90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91"/>
      <c r="W236" s="81"/>
      <c r="X236" s="99"/>
      <c r="Y236" s="99"/>
      <c r="Z236" s="4"/>
    </row>
    <row r="237" spans="1:26" ht="23.25">
      <c r="A237" s="4"/>
      <c r="B237" s="98"/>
      <c r="C237" s="98"/>
      <c r="D237" s="98"/>
      <c r="E237" s="98"/>
      <c r="F237" s="98"/>
      <c r="G237" s="98"/>
      <c r="H237" s="98"/>
      <c r="I237" s="82"/>
      <c r="J237" s="53" t="s">
        <v>53</v>
      </c>
      <c r="K237" s="82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99"/>
      <c r="Y237" s="99"/>
      <c r="Z237" s="4"/>
    </row>
    <row r="238" spans="1:26" ht="23.25">
      <c r="A238" s="4"/>
      <c r="B238" s="98"/>
      <c r="C238" s="98"/>
      <c r="D238" s="98"/>
      <c r="E238" s="98"/>
      <c r="F238" s="98"/>
      <c r="G238" s="98"/>
      <c r="H238" s="98"/>
      <c r="I238" s="82"/>
      <c r="J238" s="53"/>
      <c r="K238" s="82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1"/>
      <c r="W238" s="81"/>
      <c r="X238" s="99"/>
      <c r="Y238" s="99"/>
      <c r="Z238" s="4"/>
    </row>
    <row r="239" spans="1:26" ht="23.25">
      <c r="A239" s="4"/>
      <c r="B239" s="98"/>
      <c r="C239" s="98"/>
      <c r="D239" s="98" t="s">
        <v>54</v>
      </c>
      <c r="E239" s="98"/>
      <c r="F239" s="98"/>
      <c r="G239" s="98"/>
      <c r="H239" s="98"/>
      <c r="I239" s="82"/>
      <c r="J239" s="53" t="s">
        <v>56</v>
      </c>
      <c r="K239" s="82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99"/>
      <c r="Y239" s="99"/>
      <c r="Z239" s="4"/>
    </row>
    <row r="240" spans="1:26" ht="23.25">
      <c r="A240" s="4"/>
      <c r="B240" s="98"/>
      <c r="C240" s="98"/>
      <c r="D240" s="98"/>
      <c r="E240" s="98"/>
      <c r="F240" s="98"/>
      <c r="G240" s="98"/>
      <c r="H240" s="98"/>
      <c r="I240" s="82"/>
      <c r="J240" s="55" t="s">
        <v>49</v>
      </c>
      <c r="K240" s="82"/>
      <c r="L240" s="81"/>
      <c r="M240" s="81"/>
      <c r="N240" s="81"/>
      <c r="O240" s="81"/>
      <c r="P240" s="81">
        <f>P247</f>
        <v>290000</v>
      </c>
      <c r="Q240" s="81">
        <f>SUM(P240)</f>
        <v>290000</v>
      </c>
      <c r="R240" s="81"/>
      <c r="S240" s="81"/>
      <c r="T240" s="81"/>
      <c r="U240" s="100">
        <f>U247</f>
        <v>2010000</v>
      </c>
      <c r="V240" s="100">
        <f>SUM(U240)</f>
        <v>2010000</v>
      </c>
      <c r="W240" s="100">
        <f>V240+Q240</f>
        <v>2300000</v>
      </c>
      <c r="X240" s="81">
        <f>(Q240/$W240)*100</f>
        <v>12.608695652173912</v>
      </c>
      <c r="Y240" s="81">
        <f>(V240/$W240)*100</f>
        <v>87.39130434782608</v>
      </c>
      <c r="Z240" s="115"/>
    </row>
    <row r="241" spans="1:26" ht="23.25">
      <c r="A241" s="4"/>
      <c r="B241" s="98"/>
      <c r="C241" s="98"/>
      <c r="D241" s="98"/>
      <c r="E241" s="98"/>
      <c r="F241" s="98"/>
      <c r="G241" s="98"/>
      <c r="H241" s="98"/>
      <c r="I241" s="82"/>
      <c r="J241" s="55" t="s">
        <v>50</v>
      </c>
      <c r="K241" s="82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4"/>
    </row>
    <row r="242" spans="1:26" ht="23.25">
      <c r="A242" s="4"/>
      <c r="B242" s="98"/>
      <c r="C242" s="98"/>
      <c r="D242" s="98"/>
      <c r="E242" s="98"/>
      <c r="F242" s="98"/>
      <c r="G242" s="98"/>
      <c r="H242" s="98"/>
      <c r="I242" s="82"/>
      <c r="J242" s="53" t="s">
        <v>51</v>
      </c>
      <c r="K242" s="82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99"/>
      <c r="Z242" s="4"/>
    </row>
    <row r="243" spans="1:26" ht="23.25">
      <c r="A243" s="4"/>
      <c r="B243" s="98"/>
      <c r="C243" s="98"/>
      <c r="D243" s="98"/>
      <c r="E243" s="98"/>
      <c r="F243" s="98"/>
      <c r="G243" s="98"/>
      <c r="H243" s="98"/>
      <c r="I243" s="82"/>
      <c r="J243" s="53" t="s">
        <v>52</v>
      </c>
      <c r="K243" s="82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99"/>
      <c r="Y243" s="99"/>
      <c r="Z243" s="4"/>
    </row>
    <row r="244" spans="1:26" ht="23.25">
      <c r="A244" s="4"/>
      <c r="B244" s="98"/>
      <c r="C244" s="98"/>
      <c r="D244" s="98"/>
      <c r="E244" s="98"/>
      <c r="F244" s="98"/>
      <c r="G244" s="98"/>
      <c r="H244" s="98"/>
      <c r="I244" s="82"/>
      <c r="J244" s="53" t="s">
        <v>53</v>
      </c>
      <c r="K244" s="82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99"/>
      <c r="Y244" s="99"/>
      <c r="Z244" s="4"/>
    </row>
    <row r="245" spans="1:26" ht="23.25">
      <c r="A245" s="4"/>
      <c r="B245" s="98"/>
      <c r="C245" s="98"/>
      <c r="D245" s="98"/>
      <c r="E245" s="98"/>
      <c r="F245" s="98"/>
      <c r="G245" s="98"/>
      <c r="H245" s="98"/>
      <c r="I245" s="82"/>
      <c r="J245" s="53"/>
      <c r="K245" s="82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99"/>
      <c r="Y245" s="99"/>
      <c r="Z245" s="4"/>
    </row>
    <row r="246" spans="1:26" ht="23.25">
      <c r="A246" s="4"/>
      <c r="B246" s="98"/>
      <c r="C246" s="98"/>
      <c r="D246" s="98"/>
      <c r="E246" s="98" t="s">
        <v>75</v>
      </c>
      <c r="F246" s="98"/>
      <c r="G246" s="98"/>
      <c r="H246" s="98"/>
      <c r="I246" s="82"/>
      <c r="J246" s="53" t="s">
        <v>74</v>
      </c>
      <c r="K246" s="82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99"/>
      <c r="Y246" s="99"/>
      <c r="Z246" s="4"/>
    </row>
    <row r="247" spans="1:26" ht="23.25">
      <c r="A247" s="4"/>
      <c r="B247" s="98"/>
      <c r="C247" s="98"/>
      <c r="D247" s="98"/>
      <c r="E247" s="98"/>
      <c r="F247" s="98"/>
      <c r="G247" s="98"/>
      <c r="H247" s="98"/>
      <c r="I247" s="82"/>
      <c r="J247" s="55" t="s">
        <v>49</v>
      </c>
      <c r="K247" s="82"/>
      <c r="L247" s="81"/>
      <c r="M247" s="81"/>
      <c r="N247" s="81"/>
      <c r="O247" s="81"/>
      <c r="P247" s="81">
        <f>P254</f>
        <v>290000</v>
      </c>
      <c r="Q247" s="81">
        <f>SUM(P247)</f>
        <v>290000</v>
      </c>
      <c r="R247" s="81"/>
      <c r="S247" s="81"/>
      <c r="T247" s="81"/>
      <c r="U247" s="100">
        <f>U254</f>
        <v>2010000</v>
      </c>
      <c r="V247" s="100">
        <f>SUM(U247)</f>
        <v>2010000</v>
      </c>
      <c r="W247" s="100">
        <f>V247+Q247</f>
        <v>2300000</v>
      </c>
      <c r="X247" s="81">
        <f>(Q247/$W247)*100</f>
        <v>12.608695652173912</v>
      </c>
      <c r="Y247" s="81">
        <f>(V247/$W247)*100</f>
        <v>87.39130434782608</v>
      </c>
      <c r="Z247" s="4"/>
    </row>
    <row r="248" spans="1:26" ht="23.25">
      <c r="A248" s="4"/>
      <c r="B248" s="98"/>
      <c r="C248" s="98"/>
      <c r="D248" s="98"/>
      <c r="E248" s="98"/>
      <c r="F248" s="98"/>
      <c r="G248" s="98"/>
      <c r="H248" s="98"/>
      <c r="I248" s="82"/>
      <c r="J248" s="55" t="s">
        <v>50</v>
      </c>
      <c r="K248" s="82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4"/>
    </row>
    <row r="249" spans="1:26" ht="23.25">
      <c r="A249" s="4"/>
      <c r="B249" s="98"/>
      <c r="C249" s="98"/>
      <c r="D249" s="98"/>
      <c r="E249" s="98"/>
      <c r="F249" s="98"/>
      <c r="G249" s="98"/>
      <c r="H249" s="98"/>
      <c r="I249" s="82"/>
      <c r="J249" s="53" t="s">
        <v>51</v>
      </c>
      <c r="K249" s="82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99"/>
      <c r="Y249" s="99"/>
      <c r="Z249" s="4"/>
    </row>
    <row r="250" spans="1:26" ht="23.25">
      <c r="A250" s="4"/>
      <c r="B250" s="98"/>
      <c r="C250" s="98"/>
      <c r="D250" s="98"/>
      <c r="E250" s="98"/>
      <c r="F250" s="98"/>
      <c r="G250" s="98"/>
      <c r="H250" s="98"/>
      <c r="I250" s="82"/>
      <c r="J250" s="53" t="s">
        <v>52</v>
      </c>
      <c r="K250" s="82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99"/>
      <c r="Y250" s="99"/>
      <c r="Z250" s="4"/>
    </row>
    <row r="251" spans="1:26" ht="23.25">
      <c r="A251" s="4"/>
      <c r="B251" s="98"/>
      <c r="C251" s="98"/>
      <c r="D251" s="98"/>
      <c r="E251" s="98"/>
      <c r="F251" s="98"/>
      <c r="G251" s="98"/>
      <c r="H251" s="98"/>
      <c r="I251" s="53"/>
      <c r="J251" s="53" t="s">
        <v>53</v>
      </c>
      <c r="K251" s="82"/>
      <c r="L251" s="101"/>
      <c r="M251" s="101"/>
      <c r="N251" s="101"/>
      <c r="O251" s="101"/>
      <c r="P251" s="101"/>
      <c r="Q251" s="101"/>
      <c r="R251" s="101"/>
      <c r="S251" s="101"/>
      <c r="T251" s="101"/>
      <c r="U251" s="81"/>
      <c r="V251" s="81"/>
      <c r="W251" s="81"/>
      <c r="X251" s="91"/>
      <c r="Y251" s="91"/>
      <c r="Z251" s="4"/>
    </row>
    <row r="252" spans="1:26" ht="23.25">
      <c r="A252" s="4"/>
      <c r="B252" s="98"/>
      <c r="C252" s="98"/>
      <c r="D252" s="98"/>
      <c r="E252" s="98"/>
      <c r="F252" s="98"/>
      <c r="G252" s="98"/>
      <c r="H252" s="98"/>
      <c r="I252" s="82"/>
      <c r="J252" s="53"/>
      <c r="K252" s="82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99"/>
      <c r="Y252" s="99"/>
      <c r="Z252" s="4"/>
    </row>
    <row r="253" spans="1:26" ht="23.25">
      <c r="A253" s="4"/>
      <c r="B253" s="98"/>
      <c r="C253" s="98"/>
      <c r="D253" s="98"/>
      <c r="E253" s="98"/>
      <c r="F253" s="98" t="s">
        <v>58</v>
      </c>
      <c r="G253" s="98"/>
      <c r="H253" s="98"/>
      <c r="I253" s="82"/>
      <c r="J253" s="53" t="s">
        <v>59</v>
      </c>
      <c r="K253" s="82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99"/>
      <c r="Y253" s="99"/>
      <c r="Z253" s="4"/>
    </row>
    <row r="254" spans="1:26" ht="23.25">
      <c r="A254" s="4"/>
      <c r="B254" s="98"/>
      <c r="C254" s="98"/>
      <c r="D254" s="98"/>
      <c r="E254" s="98"/>
      <c r="F254" s="98"/>
      <c r="G254" s="98"/>
      <c r="H254" s="98"/>
      <c r="I254" s="82"/>
      <c r="J254" s="55" t="s">
        <v>49</v>
      </c>
      <c r="K254" s="82"/>
      <c r="L254" s="81"/>
      <c r="M254" s="81"/>
      <c r="N254" s="81"/>
      <c r="O254" s="81"/>
      <c r="P254" s="81">
        <f>P261</f>
        <v>290000</v>
      </c>
      <c r="Q254" s="81">
        <f>SUM(P254)</f>
        <v>290000</v>
      </c>
      <c r="R254" s="81"/>
      <c r="S254" s="81"/>
      <c r="T254" s="81"/>
      <c r="U254" s="100">
        <f>U261</f>
        <v>2010000</v>
      </c>
      <c r="V254" s="100">
        <f>SUM(U254)</f>
        <v>2010000</v>
      </c>
      <c r="W254" s="100">
        <f>V254+Q254</f>
        <v>2300000</v>
      </c>
      <c r="X254" s="81">
        <f>(Q254/$W254)*100</f>
        <v>12.608695652173912</v>
      </c>
      <c r="Y254" s="81">
        <f>(V254/$W254)*100</f>
        <v>87.39130434782608</v>
      </c>
      <c r="Z254" s="4"/>
    </row>
    <row r="255" spans="1:26" ht="23.25">
      <c r="A255" s="4"/>
      <c r="B255" s="98"/>
      <c r="C255" s="98"/>
      <c r="D255" s="98"/>
      <c r="E255" s="98"/>
      <c r="F255" s="98"/>
      <c r="G255" s="98"/>
      <c r="H255" s="98"/>
      <c r="I255" s="82"/>
      <c r="J255" s="55" t="s">
        <v>50</v>
      </c>
      <c r="K255" s="82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4"/>
    </row>
    <row r="256" spans="1:26" ht="23.25">
      <c r="A256" s="4"/>
      <c r="B256" s="98"/>
      <c r="C256" s="98"/>
      <c r="D256" s="98"/>
      <c r="E256" s="98"/>
      <c r="F256" s="98"/>
      <c r="G256" s="98"/>
      <c r="H256" s="98"/>
      <c r="I256" s="82"/>
      <c r="J256" s="53" t="s">
        <v>51</v>
      </c>
      <c r="K256" s="82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99"/>
      <c r="Y256" s="99"/>
      <c r="Z256" s="4"/>
    </row>
    <row r="257" spans="1:26" ht="23.25">
      <c r="A257" s="4"/>
      <c r="B257" s="98"/>
      <c r="C257" s="98"/>
      <c r="D257" s="98"/>
      <c r="E257" s="98"/>
      <c r="F257" s="98"/>
      <c r="G257" s="98"/>
      <c r="H257" s="98"/>
      <c r="I257" s="82"/>
      <c r="J257" s="53" t="s">
        <v>52</v>
      </c>
      <c r="K257" s="82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99"/>
      <c r="Y257" s="99"/>
      <c r="Z257" s="4"/>
    </row>
    <row r="258" spans="1:26" ht="23.25">
      <c r="A258" s="4"/>
      <c r="B258" s="98"/>
      <c r="C258" s="98"/>
      <c r="D258" s="98"/>
      <c r="E258" s="98"/>
      <c r="F258" s="98"/>
      <c r="G258" s="98"/>
      <c r="H258" s="98"/>
      <c r="I258" s="82"/>
      <c r="J258" s="53" t="s">
        <v>53</v>
      </c>
      <c r="K258" s="82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99"/>
      <c r="Y258" s="99"/>
      <c r="Z258" s="4"/>
    </row>
    <row r="259" spans="1:26" ht="23.25">
      <c r="A259" s="4"/>
      <c r="B259" s="98"/>
      <c r="C259" s="98"/>
      <c r="D259" s="98"/>
      <c r="E259" s="98"/>
      <c r="F259" s="98"/>
      <c r="G259" s="98"/>
      <c r="H259" s="98"/>
      <c r="I259" s="82"/>
      <c r="J259" s="53"/>
      <c r="K259" s="82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99"/>
      <c r="Y259" s="99"/>
      <c r="Z259" s="4"/>
    </row>
    <row r="260" spans="1:26" ht="23.25">
      <c r="A260" s="4"/>
      <c r="B260" s="98"/>
      <c r="C260" s="98"/>
      <c r="D260" s="98"/>
      <c r="E260" s="98"/>
      <c r="F260" s="98"/>
      <c r="G260" s="98" t="s">
        <v>60</v>
      </c>
      <c r="H260" s="98"/>
      <c r="I260" s="53"/>
      <c r="J260" s="53" t="s">
        <v>61</v>
      </c>
      <c r="K260" s="82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81"/>
      <c r="W260" s="81"/>
      <c r="X260" s="91"/>
      <c r="Y260" s="91"/>
      <c r="Z260" s="4"/>
    </row>
    <row r="261" spans="1:25" ht="23.25">
      <c r="A261" s="4"/>
      <c r="B261" s="98"/>
      <c r="C261" s="98"/>
      <c r="D261" s="98"/>
      <c r="E261" s="98"/>
      <c r="F261" s="98"/>
      <c r="G261" s="98"/>
      <c r="H261" s="98"/>
      <c r="I261" s="82"/>
      <c r="J261" s="55" t="s">
        <v>49</v>
      </c>
      <c r="K261" s="82"/>
      <c r="L261" s="81"/>
      <c r="M261" s="81"/>
      <c r="N261" s="81"/>
      <c r="O261" s="81"/>
      <c r="P261" s="81">
        <f>P268</f>
        <v>290000</v>
      </c>
      <c r="Q261" s="81">
        <f>SUM(P261)</f>
        <v>290000</v>
      </c>
      <c r="R261" s="81"/>
      <c r="S261" s="81"/>
      <c r="T261" s="81"/>
      <c r="U261" s="100">
        <f>U268</f>
        <v>2010000</v>
      </c>
      <c r="V261" s="100">
        <f>SUM(U261)</f>
        <v>2010000</v>
      </c>
      <c r="W261" s="100">
        <f>V261+Q261</f>
        <v>2300000</v>
      </c>
      <c r="X261" s="81">
        <f>(Q261/$W261)*100</f>
        <v>12.608695652173912</v>
      </c>
      <c r="Y261" s="81">
        <f>(V261/$W261)*100</f>
        <v>87.39130434782608</v>
      </c>
    </row>
    <row r="262" spans="1:25" ht="23.25">
      <c r="A262" s="4"/>
      <c r="B262" s="98"/>
      <c r="C262" s="98"/>
      <c r="D262" s="98"/>
      <c r="E262" s="98"/>
      <c r="F262" s="98"/>
      <c r="G262" s="98"/>
      <c r="H262" s="98"/>
      <c r="I262" s="82"/>
      <c r="J262" s="55" t="s">
        <v>50</v>
      </c>
      <c r="K262" s="82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</row>
    <row r="263" spans="1:25" ht="23.25">
      <c r="A263" s="4"/>
      <c r="B263" s="98"/>
      <c r="C263" s="98"/>
      <c r="D263" s="98"/>
      <c r="E263" s="98"/>
      <c r="F263" s="98"/>
      <c r="G263" s="98"/>
      <c r="H263" s="98"/>
      <c r="I263" s="82"/>
      <c r="J263" s="53" t="s">
        <v>51</v>
      </c>
      <c r="K263" s="82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99"/>
      <c r="Y263" s="99"/>
    </row>
    <row r="264" spans="1:25" ht="23.25">
      <c r="A264" s="4"/>
      <c r="B264" s="98"/>
      <c r="C264" s="98"/>
      <c r="D264" s="98"/>
      <c r="E264" s="98"/>
      <c r="F264" s="98"/>
      <c r="G264" s="98"/>
      <c r="H264" s="98"/>
      <c r="I264" s="82"/>
      <c r="J264" s="53" t="s">
        <v>52</v>
      </c>
      <c r="K264" s="82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99"/>
      <c r="Y264" s="99"/>
    </row>
    <row r="265" spans="1:25" ht="23.25">
      <c r="A265" s="4"/>
      <c r="B265" s="98"/>
      <c r="C265" s="98"/>
      <c r="D265" s="98"/>
      <c r="E265" s="98"/>
      <c r="F265" s="98"/>
      <c r="G265" s="98"/>
      <c r="H265" s="98"/>
      <c r="I265" s="82"/>
      <c r="J265" s="53" t="s">
        <v>53</v>
      </c>
      <c r="K265" s="82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99"/>
      <c r="Y265" s="99"/>
    </row>
    <row r="266" spans="1:25" ht="23.25">
      <c r="A266" s="4"/>
      <c r="B266" s="86"/>
      <c r="C266" s="86"/>
      <c r="D266" s="86"/>
      <c r="E266" s="86"/>
      <c r="F266" s="86"/>
      <c r="G266" s="86"/>
      <c r="H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</row>
    <row r="267" spans="1:26" ht="23.25">
      <c r="A267" s="4"/>
      <c r="B267" s="98"/>
      <c r="C267" s="98"/>
      <c r="D267" s="98"/>
      <c r="E267" s="98"/>
      <c r="F267" s="98"/>
      <c r="G267" s="98"/>
      <c r="H267" s="98" t="s">
        <v>62</v>
      </c>
      <c r="I267" s="82"/>
      <c r="J267" s="53" t="s">
        <v>63</v>
      </c>
      <c r="K267" s="82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99"/>
      <c r="Y267" s="99"/>
      <c r="Z267" s="4"/>
    </row>
    <row r="268" spans="1:26" ht="23.25">
      <c r="A268" s="4"/>
      <c r="B268" s="86"/>
      <c r="C268" s="86"/>
      <c r="D268" s="86"/>
      <c r="E268" s="86"/>
      <c r="F268" s="86"/>
      <c r="G268" s="86"/>
      <c r="H268" s="98"/>
      <c r="I268" s="82"/>
      <c r="J268" s="55" t="s">
        <v>49</v>
      </c>
      <c r="K268" s="82"/>
      <c r="L268" s="81"/>
      <c r="M268" s="81"/>
      <c r="N268" s="81"/>
      <c r="O268" s="81"/>
      <c r="P268" s="81">
        <v>290000</v>
      </c>
      <c r="Q268" s="81">
        <f>SUM(P268)</f>
        <v>290000</v>
      </c>
      <c r="R268" s="81"/>
      <c r="S268" s="81"/>
      <c r="T268" s="81"/>
      <c r="U268" s="100">
        <v>2010000</v>
      </c>
      <c r="V268" s="100">
        <f>SUM(U268)</f>
        <v>2010000</v>
      </c>
      <c r="W268" s="100">
        <f>V268+Q268</f>
        <v>2300000</v>
      </c>
      <c r="X268" s="81">
        <f>(Q268/$W268)*100</f>
        <v>12.608695652173912</v>
      </c>
      <c r="Y268" s="81">
        <f>(V268/$W268)*100</f>
        <v>87.39130434782608</v>
      </c>
      <c r="Z268" s="4"/>
    </row>
    <row r="269" spans="1:26" ht="23.25">
      <c r="A269" s="4"/>
      <c r="B269" s="98"/>
      <c r="C269" s="98"/>
      <c r="D269" s="98"/>
      <c r="E269" s="98"/>
      <c r="F269" s="98"/>
      <c r="G269" s="98"/>
      <c r="H269" s="98"/>
      <c r="I269" s="82"/>
      <c r="J269" s="55" t="s">
        <v>50</v>
      </c>
      <c r="K269" s="82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4"/>
    </row>
    <row r="270" spans="1:26" ht="23.25">
      <c r="A270" s="4"/>
      <c r="B270" s="117"/>
      <c r="C270" s="117"/>
      <c r="D270" s="117"/>
      <c r="E270" s="117"/>
      <c r="F270" s="117"/>
      <c r="G270" s="117"/>
      <c r="H270" s="117"/>
      <c r="I270" s="87"/>
      <c r="J270" s="85"/>
      <c r="K270" s="87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6"/>
      <c r="W270" s="111"/>
      <c r="X270" s="116"/>
      <c r="Y270" s="116"/>
      <c r="Z270" s="1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99</v>
      </c>
      <c r="Z272" s="4"/>
    </row>
    <row r="273" spans="1:26" ht="23.25">
      <c r="A273" s="4"/>
      <c r="B273" s="66" t="s">
        <v>39</v>
      </c>
      <c r="C273" s="67"/>
      <c r="D273" s="67"/>
      <c r="E273" s="67"/>
      <c r="F273" s="67"/>
      <c r="G273" s="67"/>
      <c r="H273" s="68"/>
      <c r="I273" s="10"/>
      <c r="J273" s="11"/>
      <c r="K273" s="12"/>
      <c r="L273" s="13" t="s">
        <v>0</v>
      </c>
      <c r="M273" s="13"/>
      <c r="N273" s="13"/>
      <c r="O273" s="13"/>
      <c r="P273" s="13"/>
      <c r="Q273" s="13"/>
      <c r="R273" s="14" t="s">
        <v>1</v>
      </c>
      <c r="S273" s="13"/>
      <c r="T273" s="13"/>
      <c r="U273" s="13"/>
      <c r="V273" s="15"/>
      <c r="W273" s="13" t="s">
        <v>41</v>
      </c>
      <c r="X273" s="13"/>
      <c r="Y273" s="16"/>
      <c r="Z273" s="4"/>
    </row>
    <row r="274" spans="1:26" ht="23.25">
      <c r="A274" s="4"/>
      <c r="B274" s="17" t="s">
        <v>40</v>
      </c>
      <c r="C274" s="18"/>
      <c r="D274" s="18"/>
      <c r="E274" s="18"/>
      <c r="F274" s="18"/>
      <c r="G274" s="18"/>
      <c r="H274" s="69"/>
      <c r="I274" s="19"/>
      <c r="J274" s="20"/>
      <c r="K274" s="21"/>
      <c r="L274" s="22"/>
      <c r="M274" s="23"/>
      <c r="N274" s="24"/>
      <c r="O274" s="25" t="s">
        <v>2</v>
      </c>
      <c r="P274" s="26"/>
      <c r="Q274" s="27"/>
      <c r="R274" s="28" t="s">
        <v>2</v>
      </c>
      <c r="S274" s="24"/>
      <c r="T274" s="22"/>
      <c r="U274" s="29"/>
      <c r="V274" s="27"/>
      <c r="W274" s="27"/>
      <c r="X274" s="30" t="s">
        <v>3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4</v>
      </c>
      <c r="K275" s="21"/>
      <c r="L275" s="34" t="s">
        <v>5</v>
      </c>
      <c r="M275" s="35" t="s">
        <v>6</v>
      </c>
      <c r="N275" s="36" t="s">
        <v>5</v>
      </c>
      <c r="O275" s="34" t="s">
        <v>7</v>
      </c>
      <c r="P275" s="26" t="s">
        <v>8</v>
      </c>
      <c r="Q275" s="23"/>
      <c r="R275" s="37" t="s">
        <v>7</v>
      </c>
      <c r="S275" s="35" t="s">
        <v>9</v>
      </c>
      <c r="T275" s="34" t="s">
        <v>10</v>
      </c>
      <c r="U275" s="29" t="s">
        <v>11</v>
      </c>
      <c r="V275" s="27"/>
      <c r="W275" s="27"/>
      <c r="X275" s="27"/>
      <c r="Y275" s="35"/>
      <c r="Z275" s="4"/>
    </row>
    <row r="276" spans="1:26" ht="23.25">
      <c r="A276" s="4"/>
      <c r="B276" s="38" t="s">
        <v>30</v>
      </c>
      <c r="C276" s="38" t="s">
        <v>31</v>
      </c>
      <c r="D276" s="38" t="s">
        <v>32</v>
      </c>
      <c r="E276" s="38" t="s">
        <v>33</v>
      </c>
      <c r="F276" s="38" t="s">
        <v>34</v>
      </c>
      <c r="G276" s="38" t="s">
        <v>35</v>
      </c>
      <c r="H276" s="38" t="s">
        <v>38</v>
      </c>
      <c r="I276" s="19"/>
      <c r="J276" s="39"/>
      <c r="K276" s="21"/>
      <c r="L276" s="34" t="s">
        <v>12</v>
      </c>
      <c r="M276" s="35" t="s">
        <v>13</v>
      </c>
      <c r="N276" s="36" t="s">
        <v>14</v>
      </c>
      <c r="O276" s="34" t="s">
        <v>15</v>
      </c>
      <c r="P276" s="26" t="s">
        <v>16</v>
      </c>
      <c r="Q276" s="35" t="s">
        <v>17</v>
      </c>
      <c r="R276" s="37" t="s">
        <v>15</v>
      </c>
      <c r="S276" s="35" t="s">
        <v>18</v>
      </c>
      <c r="T276" s="34" t="s">
        <v>19</v>
      </c>
      <c r="U276" s="29" t="s">
        <v>20</v>
      </c>
      <c r="V276" s="26" t="s">
        <v>17</v>
      </c>
      <c r="W276" s="26" t="s">
        <v>21</v>
      </c>
      <c r="X276" s="26" t="s">
        <v>22</v>
      </c>
      <c r="Y276" s="35" t="s">
        <v>23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24</v>
      </c>
      <c r="P277" s="47"/>
      <c r="Q277" s="48"/>
      <c r="R277" s="49" t="s">
        <v>24</v>
      </c>
      <c r="S277" s="44" t="s">
        <v>25</v>
      </c>
      <c r="T277" s="43"/>
      <c r="U277" s="50" t="s">
        <v>26</v>
      </c>
      <c r="V277" s="48"/>
      <c r="W277" s="48"/>
      <c r="X277" s="48"/>
      <c r="Y277" s="49"/>
      <c r="Z277" s="4"/>
    </row>
    <row r="278" spans="1:26" ht="23.25">
      <c r="A278" s="4"/>
      <c r="B278" s="94"/>
      <c r="C278" s="94"/>
      <c r="D278" s="94"/>
      <c r="E278" s="94"/>
      <c r="F278" s="94"/>
      <c r="G278" s="94"/>
      <c r="H278" s="94"/>
      <c r="I278" s="93"/>
      <c r="J278" s="93"/>
      <c r="K278" s="93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115"/>
    </row>
    <row r="279" spans="1:26" ht="23.25">
      <c r="A279" s="4"/>
      <c r="B279" s="98" t="s">
        <v>73</v>
      </c>
      <c r="C279" s="98" t="s">
        <v>77</v>
      </c>
      <c r="D279" s="98" t="s">
        <v>54</v>
      </c>
      <c r="E279" s="98" t="s">
        <v>75</v>
      </c>
      <c r="F279" s="98" t="s">
        <v>58</v>
      </c>
      <c r="G279" s="98" t="s">
        <v>60</v>
      </c>
      <c r="H279" s="98" t="s">
        <v>62</v>
      </c>
      <c r="I279" s="93"/>
      <c r="J279" s="53" t="s">
        <v>51</v>
      </c>
      <c r="K279" s="93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115"/>
    </row>
    <row r="280" spans="1:26" ht="23.25">
      <c r="A280" s="4"/>
      <c r="B280" s="98"/>
      <c r="C280" s="98"/>
      <c r="D280" s="98"/>
      <c r="E280" s="98"/>
      <c r="F280" s="98"/>
      <c r="G280" s="98"/>
      <c r="H280" s="98"/>
      <c r="I280" s="93"/>
      <c r="J280" s="82" t="s">
        <v>52</v>
      </c>
      <c r="K280" s="82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99"/>
      <c r="Y280" s="99"/>
      <c r="Z280" s="4"/>
    </row>
    <row r="281" spans="1:26" ht="23.25">
      <c r="A281" s="4"/>
      <c r="B281" s="92"/>
      <c r="C281" s="92"/>
      <c r="D281" s="92"/>
      <c r="E281" s="92"/>
      <c r="F281" s="92"/>
      <c r="G281" s="92"/>
      <c r="H281" s="92"/>
      <c r="I281" s="93"/>
      <c r="J281" s="82" t="s">
        <v>53</v>
      </c>
      <c r="K281" s="93"/>
      <c r="L281" s="92"/>
      <c r="M281" s="92"/>
      <c r="N281" s="92"/>
      <c r="O281" s="92"/>
      <c r="P281" s="92"/>
      <c r="Q281" s="92"/>
      <c r="R281" s="92"/>
      <c r="S281" s="92"/>
      <c r="T281" s="92"/>
      <c r="U281" s="81"/>
      <c r="V281" s="81"/>
      <c r="W281" s="81"/>
      <c r="X281" s="99"/>
      <c r="Y281" s="99"/>
      <c r="Z281" s="4"/>
    </row>
    <row r="282" spans="1:26" ht="23.25">
      <c r="A282" s="4"/>
      <c r="B282" s="92"/>
      <c r="C282" s="92"/>
      <c r="D282" s="92"/>
      <c r="E282" s="92"/>
      <c r="F282" s="92"/>
      <c r="G282" s="92"/>
      <c r="H282" s="92"/>
      <c r="I282" s="93"/>
      <c r="J282" s="93"/>
      <c r="K282" s="93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4"/>
    </row>
    <row r="283" spans="1:26" ht="23.25">
      <c r="A283" s="4"/>
      <c r="B283" s="98" t="s">
        <v>80</v>
      </c>
      <c r="C283" s="98"/>
      <c r="D283" s="98"/>
      <c r="E283" s="98"/>
      <c r="F283" s="98"/>
      <c r="G283" s="98"/>
      <c r="H283" s="98"/>
      <c r="I283" s="82"/>
      <c r="J283" s="55" t="s">
        <v>79</v>
      </c>
      <c r="K283" s="90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99"/>
      <c r="Y283" s="99"/>
      <c r="Z283" s="4"/>
    </row>
    <row r="284" spans="1:26" ht="23.25">
      <c r="A284" s="4"/>
      <c r="B284" s="98"/>
      <c r="C284" s="98"/>
      <c r="D284" s="98"/>
      <c r="E284" s="98"/>
      <c r="F284" s="98"/>
      <c r="G284" s="98"/>
      <c r="H284" s="98"/>
      <c r="I284" s="82"/>
      <c r="J284" s="55" t="s">
        <v>49</v>
      </c>
      <c r="K284" s="90"/>
      <c r="L284" s="81"/>
      <c r="M284" s="81"/>
      <c r="N284" s="81"/>
      <c r="O284" s="81"/>
      <c r="P284" s="81">
        <f>P291</f>
        <v>340000</v>
      </c>
      <c r="Q284" s="81">
        <f>SUM(P284)</f>
        <v>340000</v>
      </c>
      <c r="R284" s="81"/>
      <c r="S284" s="81"/>
      <c r="T284" s="81"/>
      <c r="U284" s="81"/>
      <c r="V284" s="81"/>
      <c r="W284" s="81">
        <f>V284+Q284</f>
        <v>340000</v>
      </c>
      <c r="X284" s="81">
        <f>(Q284/$W284)*100</f>
        <v>100</v>
      </c>
      <c r="Y284" s="81"/>
      <c r="Z284" s="4"/>
    </row>
    <row r="285" spans="1:26" ht="23.25">
      <c r="A285" s="4"/>
      <c r="B285" s="98"/>
      <c r="C285" s="98"/>
      <c r="D285" s="98"/>
      <c r="E285" s="98"/>
      <c r="F285" s="98"/>
      <c r="G285" s="98"/>
      <c r="H285" s="98"/>
      <c r="I285" s="82"/>
      <c r="J285" s="55" t="s">
        <v>50</v>
      </c>
      <c r="K285" s="82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99"/>
      <c r="Y285" s="99"/>
      <c r="Z285" s="4"/>
    </row>
    <row r="286" spans="1:26" ht="23.25">
      <c r="A286" s="4"/>
      <c r="B286" s="98"/>
      <c r="C286" s="98"/>
      <c r="D286" s="98"/>
      <c r="E286" s="98"/>
      <c r="F286" s="98"/>
      <c r="G286" s="98"/>
      <c r="H286" s="98"/>
      <c r="I286" s="82"/>
      <c r="J286" s="53" t="s">
        <v>51</v>
      </c>
      <c r="K286" s="82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99"/>
      <c r="Y286" s="99"/>
      <c r="Z286" s="4"/>
    </row>
    <row r="287" spans="1:26" ht="23.25">
      <c r="A287" s="4"/>
      <c r="B287" s="98"/>
      <c r="C287" s="98"/>
      <c r="D287" s="98"/>
      <c r="E287" s="98"/>
      <c r="F287" s="98"/>
      <c r="G287" s="98"/>
      <c r="H287" s="98"/>
      <c r="I287" s="82"/>
      <c r="J287" s="53" t="s">
        <v>52</v>
      </c>
      <c r="K287" s="82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99"/>
      <c r="Y287" s="99"/>
      <c r="Z287" s="4"/>
    </row>
    <row r="288" spans="1:26" ht="23.25">
      <c r="A288" s="4"/>
      <c r="B288" s="98"/>
      <c r="C288" s="98"/>
      <c r="D288" s="98"/>
      <c r="E288" s="98"/>
      <c r="F288" s="98"/>
      <c r="G288" s="98"/>
      <c r="H288" s="98"/>
      <c r="I288" s="82"/>
      <c r="J288" s="53" t="s">
        <v>53</v>
      </c>
      <c r="K288" s="82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99"/>
      <c r="Y288" s="99"/>
      <c r="Z288" s="4"/>
    </row>
    <row r="289" spans="1:26" ht="23.25">
      <c r="A289" s="4"/>
      <c r="B289" s="98"/>
      <c r="C289" s="98"/>
      <c r="D289" s="98"/>
      <c r="E289" s="98"/>
      <c r="F289" s="98"/>
      <c r="G289" s="98"/>
      <c r="H289" s="98"/>
      <c r="I289" s="82"/>
      <c r="J289" s="53"/>
      <c r="K289" s="82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99"/>
      <c r="Y289" s="99"/>
      <c r="Z289" s="4"/>
    </row>
    <row r="290" spans="1:26" ht="23.25">
      <c r="A290" s="4"/>
      <c r="B290" s="98"/>
      <c r="C290" s="98" t="s">
        <v>71</v>
      </c>
      <c r="D290" s="98"/>
      <c r="E290" s="98"/>
      <c r="F290" s="98"/>
      <c r="G290" s="98"/>
      <c r="H290" s="98"/>
      <c r="I290" s="82"/>
      <c r="J290" s="53" t="s">
        <v>78</v>
      </c>
      <c r="K290" s="82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99"/>
      <c r="Y290" s="99"/>
      <c r="Z290" s="4"/>
    </row>
    <row r="291" spans="1:26" ht="23.25">
      <c r="A291" s="4"/>
      <c r="B291" s="98"/>
      <c r="C291" s="98"/>
      <c r="D291" s="98"/>
      <c r="E291" s="98"/>
      <c r="F291" s="98"/>
      <c r="G291" s="98"/>
      <c r="H291" s="98"/>
      <c r="I291" s="82"/>
      <c r="J291" s="55" t="s">
        <v>49</v>
      </c>
      <c r="K291" s="82"/>
      <c r="L291" s="81"/>
      <c r="M291" s="81"/>
      <c r="N291" s="81"/>
      <c r="O291" s="81"/>
      <c r="P291" s="81">
        <f>P298</f>
        <v>340000</v>
      </c>
      <c r="Q291" s="81">
        <f>SUM(P291)</f>
        <v>340000</v>
      </c>
      <c r="R291" s="81"/>
      <c r="S291" s="81"/>
      <c r="T291" s="81"/>
      <c r="U291" s="81"/>
      <c r="V291" s="81"/>
      <c r="W291" s="81">
        <f>V291+Q291</f>
        <v>340000</v>
      </c>
      <c r="X291" s="81">
        <f>(Q291/$W291)*100</f>
        <v>100</v>
      </c>
      <c r="Y291" s="81"/>
      <c r="Z291" s="4"/>
    </row>
    <row r="292" spans="1:26" ht="23.25">
      <c r="A292" s="4"/>
      <c r="B292" s="98"/>
      <c r="C292" s="98"/>
      <c r="D292" s="98"/>
      <c r="E292" s="98"/>
      <c r="F292" s="98"/>
      <c r="G292" s="98"/>
      <c r="H292" s="98"/>
      <c r="I292" s="82"/>
      <c r="J292" s="55" t="s">
        <v>50</v>
      </c>
      <c r="K292" s="82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99"/>
      <c r="Y292" s="99"/>
      <c r="Z292" s="4"/>
    </row>
    <row r="293" spans="1:26" ht="23.25">
      <c r="A293" s="4"/>
      <c r="B293" s="98"/>
      <c r="C293" s="98"/>
      <c r="D293" s="98"/>
      <c r="E293" s="98"/>
      <c r="F293" s="98"/>
      <c r="G293" s="98"/>
      <c r="H293" s="98"/>
      <c r="I293" s="82"/>
      <c r="J293" s="53" t="s">
        <v>51</v>
      </c>
      <c r="K293" s="82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99"/>
      <c r="Y293" s="99"/>
      <c r="Z293" s="4"/>
    </row>
    <row r="294" spans="1:26" ht="23.25">
      <c r="A294" s="4"/>
      <c r="B294" s="98"/>
      <c r="C294" s="98"/>
      <c r="D294" s="98"/>
      <c r="E294" s="98"/>
      <c r="F294" s="98"/>
      <c r="G294" s="98"/>
      <c r="H294" s="98"/>
      <c r="I294" s="82"/>
      <c r="J294" s="53" t="s">
        <v>52</v>
      </c>
      <c r="K294" s="82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99"/>
      <c r="Y294" s="99"/>
      <c r="Z294" s="4"/>
    </row>
    <row r="295" spans="1:26" ht="23.25">
      <c r="A295" s="4"/>
      <c r="B295" s="98"/>
      <c r="C295" s="98"/>
      <c r="D295" s="98"/>
      <c r="E295" s="98"/>
      <c r="F295" s="98"/>
      <c r="G295" s="98"/>
      <c r="H295" s="98"/>
      <c r="I295" s="82"/>
      <c r="J295" s="53" t="s">
        <v>53</v>
      </c>
      <c r="K295" s="82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99"/>
      <c r="Y295" s="99"/>
      <c r="Z295" s="4"/>
    </row>
    <row r="296" spans="1:26" ht="23.25">
      <c r="A296" s="4"/>
      <c r="B296" s="98"/>
      <c r="C296" s="98"/>
      <c r="D296" s="98"/>
      <c r="E296" s="98"/>
      <c r="F296" s="98"/>
      <c r="G296" s="98"/>
      <c r="H296" s="98"/>
      <c r="I296" s="82"/>
      <c r="J296" s="53"/>
      <c r="K296" s="82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99"/>
      <c r="Y296" s="99"/>
      <c r="Z296" s="4"/>
    </row>
    <row r="297" spans="1:26" ht="23.25">
      <c r="A297" s="4"/>
      <c r="B297" s="98"/>
      <c r="C297" s="98"/>
      <c r="D297" s="98" t="s">
        <v>54</v>
      </c>
      <c r="E297" s="98"/>
      <c r="F297" s="98"/>
      <c r="G297" s="98"/>
      <c r="H297" s="98"/>
      <c r="I297" s="53"/>
      <c r="J297" s="80" t="s">
        <v>56</v>
      </c>
      <c r="K297" s="82"/>
      <c r="L297" s="101"/>
      <c r="M297" s="101"/>
      <c r="N297" s="101"/>
      <c r="O297" s="101"/>
      <c r="P297" s="101"/>
      <c r="Q297" s="81"/>
      <c r="R297" s="101"/>
      <c r="S297" s="101"/>
      <c r="T297" s="101"/>
      <c r="U297" s="101"/>
      <c r="V297" s="101"/>
      <c r="W297" s="81"/>
      <c r="X297" s="91"/>
      <c r="Y297" s="91"/>
      <c r="Z297" s="4"/>
    </row>
    <row r="298" spans="1:26" ht="23.25">
      <c r="A298" s="4"/>
      <c r="B298" s="98"/>
      <c r="C298" s="98"/>
      <c r="D298" s="98"/>
      <c r="E298" s="98"/>
      <c r="F298" s="98"/>
      <c r="G298" s="98"/>
      <c r="H298" s="98"/>
      <c r="I298" s="82"/>
      <c r="J298" s="55" t="s">
        <v>49</v>
      </c>
      <c r="K298" s="82"/>
      <c r="L298" s="81"/>
      <c r="M298" s="81"/>
      <c r="N298" s="81"/>
      <c r="O298" s="81"/>
      <c r="P298" s="81">
        <f>P305</f>
        <v>340000</v>
      </c>
      <c r="Q298" s="81">
        <f>SUM(P298)</f>
        <v>340000</v>
      </c>
      <c r="R298" s="81"/>
      <c r="S298" s="81"/>
      <c r="T298" s="81"/>
      <c r="U298" s="81"/>
      <c r="V298" s="81"/>
      <c r="W298" s="81">
        <f>V298+Q298</f>
        <v>340000</v>
      </c>
      <c r="X298" s="81">
        <f>(Q298/$W298)*100</f>
        <v>100</v>
      </c>
      <c r="Y298" s="81"/>
      <c r="Z298" s="4"/>
    </row>
    <row r="299" spans="1:26" ht="23.25">
      <c r="A299" s="4"/>
      <c r="B299" s="98"/>
      <c r="C299" s="98"/>
      <c r="D299" s="98"/>
      <c r="E299" s="98"/>
      <c r="F299" s="98"/>
      <c r="G299" s="98"/>
      <c r="H299" s="98"/>
      <c r="I299" s="82"/>
      <c r="J299" s="55" t="s">
        <v>50</v>
      </c>
      <c r="K299" s="82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99"/>
      <c r="Y299" s="99"/>
      <c r="Z299" s="4"/>
    </row>
    <row r="300" spans="1:26" ht="23.25">
      <c r="A300" s="4"/>
      <c r="B300" s="98"/>
      <c r="C300" s="98"/>
      <c r="D300" s="98"/>
      <c r="E300" s="98"/>
      <c r="F300" s="98"/>
      <c r="G300" s="98"/>
      <c r="H300" s="98"/>
      <c r="I300" s="82"/>
      <c r="J300" s="53" t="s">
        <v>51</v>
      </c>
      <c r="K300" s="82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99"/>
      <c r="Y300" s="99"/>
      <c r="Z300" s="4"/>
    </row>
    <row r="301" spans="1:26" ht="23.25">
      <c r="A301" s="4"/>
      <c r="B301" s="98"/>
      <c r="C301" s="98"/>
      <c r="D301" s="98"/>
      <c r="E301" s="98"/>
      <c r="F301" s="98"/>
      <c r="G301" s="98"/>
      <c r="H301" s="98"/>
      <c r="I301" s="82"/>
      <c r="J301" s="53" t="s">
        <v>52</v>
      </c>
      <c r="K301" s="82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99"/>
      <c r="Y301" s="99"/>
      <c r="Z301" s="4"/>
    </row>
    <row r="302" spans="1:26" ht="23.25">
      <c r="A302" s="4"/>
      <c r="B302" s="98"/>
      <c r="C302" s="98"/>
      <c r="D302" s="98"/>
      <c r="E302" s="98"/>
      <c r="F302" s="98"/>
      <c r="G302" s="98"/>
      <c r="H302" s="98"/>
      <c r="I302" s="82"/>
      <c r="J302" s="53" t="s">
        <v>53</v>
      </c>
      <c r="K302" s="82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99"/>
      <c r="Y302" s="99"/>
      <c r="Z302" s="4"/>
    </row>
    <row r="303" spans="1:26" ht="23.25">
      <c r="A303" s="4"/>
      <c r="B303" s="98"/>
      <c r="C303" s="98"/>
      <c r="D303" s="98"/>
      <c r="E303" s="98"/>
      <c r="F303" s="98"/>
      <c r="G303" s="98"/>
      <c r="H303" s="98"/>
      <c r="I303" s="82"/>
      <c r="J303" s="53"/>
      <c r="K303" s="82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99"/>
      <c r="Y303" s="99"/>
      <c r="Z303" s="4"/>
    </row>
    <row r="304" spans="1:26" ht="23.25">
      <c r="A304" s="4"/>
      <c r="B304" s="98"/>
      <c r="C304" s="98"/>
      <c r="D304" s="98"/>
      <c r="E304" s="98" t="s">
        <v>75</v>
      </c>
      <c r="F304" s="98"/>
      <c r="G304" s="98"/>
      <c r="H304" s="98"/>
      <c r="I304" s="82"/>
      <c r="J304" s="80" t="s">
        <v>74</v>
      </c>
      <c r="K304" s="82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99"/>
      <c r="Y304" s="99"/>
      <c r="Z304" s="4"/>
    </row>
    <row r="305" spans="1:26" ht="23.25">
      <c r="A305" s="4"/>
      <c r="B305" s="98"/>
      <c r="C305" s="98"/>
      <c r="D305" s="98"/>
      <c r="E305" s="98"/>
      <c r="F305" s="98"/>
      <c r="G305" s="98"/>
      <c r="H305" s="98"/>
      <c r="I305" s="82"/>
      <c r="J305" s="55" t="s">
        <v>49</v>
      </c>
      <c r="K305" s="82"/>
      <c r="L305" s="81"/>
      <c r="M305" s="81"/>
      <c r="N305" s="81"/>
      <c r="O305" s="81"/>
      <c r="P305" s="81">
        <f>P312</f>
        <v>340000</v>
      </c>
      <c r="Q305" s="81">
        <f>SUM(P305)</f>
        <v>340000</v>
      </c>
      <c r="R305" s="81"/>
      <c r="S305" s="81"/>
      <c r="T305" s="81"/>
      <c r="U305" s="81"/>
      <c r="V305" s="81"/>
      <c r="W305" s="81">
        <f>V305+Q305</f>
        <v>340000</v>
      </c>
      <c r="X305" s="81">
        <f>(Q305/$W305)*100</f>
        <v>100</v>
      </c>
      <c r="Y305" s="81"/>
      <c r="Z305" s="4"/>
    </row>
    <row r="306" spans="1:26" ht="23.25">
      <c r="A306" s="4"/>
      <c r="B306" s="98"/>
      <c r="C306" s="98"/>
      <c r="D306" s="98"/>
      <c r="E306" s="98"/>
      <c r="F306" s="98"/>
      <c r="G306" s="98"/>
      <c r="H306" s="98"/>
      <c r="I306" s="53"/>
      <c r="J306" s="55" t="s">
        <v>50</v>
      </c>
      <c r="K306" s="82"/>
      <c r="L306" s="101"/>
      <c r="M306" s="101"/>
      <c r="N306" s="101"/>
      <c r="O306" s="101"/>
      <c r="P306" s="81"/>
      <c r="Q306" s="81"/>
      <c r="R306" s="101"/>
      <c r="S306" s="101"/>
      <c r="T306" s="101"/>
      <c r="U306" s="101"/>
      <c r="V306" s="101"/>
      <c r="W306" s="81"/>
      <c r="X306" s="91"/>
      <c r="Y306" s="91"/>
      <c r="Z306" s="4"/>
    </row>
    <row r="307" spans="1:26" ht="23.25">
      <c r="A307" s="4"/>
      <c r="B307" s="98"/>
      <c r="C307" s="98"/>
      <c r="D307" s="98"/>
      <c r="E307" s="98"/>
      <c r="F307" s="98"/>
      <c r="G307" s="98"/>
      <c r="H307" s="98"/>
      <c r="I307" s="82"/>
      <c r="J307" s="53" t="s">
        <v>51</v>
      </c>
      <c r="K307" s="82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99"/>
      <c r="Y307" s="99"/>
      <c r="Z307" s="4"/>
    </row>
    <row r="308" spans="1:26" ht="23.25">
      <c r="A308" s="4"/>
      <c r="B308" s="98"/>
      <c r="C308" s="98"/>
      <c r="D308" s="98"/>
      <c r="E308" s="98"/>
      <c r="F308" s="98"/>
      <c r="G308" s="98"/>
      <c r="H308" s="98"/>
      <c r="I308" s="82"/>
      <c r="J308" s="53" t="s">
        <v>52</v>
      </c>
      <c r="K308" s="82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99"/>
      <c r="Y308" s="99"/>
      <c r="Z308" s="4"/>
    </row>
    <row r="309" spans="1:26" ht="23.25">
      <c r="A309" s="4"/>
      <c r="B309" s="98"/>
      <c r="C309" s="98"/>
      <c r="D309" s="98"/>
      <c r="E309" s="98"/>
      <c r="F309" s="98"/>
      <c r="G309" s="98"/>
      <c r="H309" s="98"/>
      <c r="I309" s="82"/>
      <c r="J309" s="53" t="s">
        <v>53</v>
      </c>
      <c r="K309" s="82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99"/>
      <c r="Y309" s="99"/>
      <c r="Z309" s="4"/>
    </row>
    <row r="310" spans="1:26" ht="23.25">
      <c r="A310" s="4"/>
      <c r="B310" s="86"/>
      <c r="C310" s="86"/>
      <c r="D310" s="86"/>
      <c r="E310" s="86"/>
      <c r="F310" s="86"/>
      <c r="G310" s="86"/>
      <c r="H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4"/>
    </row>
    <row r="311" spans="1:26" ht="23.25">
      <c r="A311" s="4"/>
      <c r="B311" s="86"/>
      <c r="C311" s="86"/>
      <c r="D311" s="86"/>
      <c r="E311" s="86"/>
      <c r="F311" s="98" t="s">
        <v>58</v>
      </c>
      <c r="G311" s="98"/>
      <c r="H311" s="98"/>
      <c r="I311" s="82"/>
      <c r="J311" s="80" t="s">
        <v>59</v>
      </c>
      <c r="K311" s="82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99"/>
      <c r="Y311" s="86"/>
      <c r="Z311" s="4"/>
    </row>
    <row r="312" spans="1:26" ht="23.25">
      <c r="A312" s="4"/>
      <c r="B312" s="86"/>
      <c r="C312" s="86"/>
      <c r="D312" s="86"/>
      <c r="E312" s="86"/>
      <c r="F312" s="98"/>
      <c r="G312" s="98"/>
      <c r="H312" s="98"/>
      <c r="I312" s="53"/>
      <c r="J312" s="55" t="s">
        <v>49</v>
      </c>
      <c r="K312" s="82"/>
      <c r="L312" s="101"/>
      <c r="M312" s="101"/>
      <c r="N312" s="101"/>
      <c r="O312" s="101"/>
      <c r="P312" s="101">
        <f>P328</f>
        <v>340000</v>
      </c>
      <c r="Q312" s="81">
        <f>SUM(P312)</f>
        <v>340000</v>
      </c>
      <c r="R312" s="101"/>
      <c r="S312" s="101"/>
      <c r="T312" s="101"/>
      <c r="U312" s="101"/>
      <c r="V312" s="101"/>
      <c r="W312" s="81">
        <f>V312+Q312</f>
        <v>340000</v>
      </c>
      <c r="X312" s="81">
        <f>(Q312/$W312)*100</f>
        <v>100</v>
      </c>
      <c r="Y312" s="86"/>
      <c r="Z312" s="4"/>
    </row>
    <row r="313" spans="1:26" ht="23.25">
      <c r="A313" s="4"/>
      <c r="B313" s="86"/>
      <c r="C313" s="86"/>
      <c r="D313" s="86"/>
      <c r="E313" s="86"/>
      <c r="F313" s="98"/>
      <c r="G313" s="98"/>
      <c r="H313" s="98"/>
      <c r="I313" s="82"/>
      <c r="J313" s="55" t="s">
        <v>50</v>
      </c>
      <c r="K313" s="82"/>
      <c r="L313" s="81"/>
      <c r="M313" s="81"/>
      <c r="N313" s="81"/>
      <c r="O313" s="81"/>
      <c r="P313" s="101"/>
      <c r="Q313" s="81"/>
      <c r="R313" s="81"/>
      <c r="S313" s="81"/>
      <c r="T313" s="81"/>
      <c r="U313" s="81"/>
      <c r="V313" s="81"/>
      <c r="W313" s="81"/>
      <c r="X313" s="118"/>
      <c r="Y313" s="86"/>
      <c r="Z313" s="4"/>
    </row>
    <row r="314" spans="1:26" ht="23.25">
      <c r="A314" s="4"/>
      <c r="B314" s="98"/>
      <c r="C314" s="98"/>
      <c r="D314" s="98"/>
      <c r="E314" s="98"/>
      <c r="F314" s="98"/>
      <c r="G314" s="98"/>
      <c r="H314" s="98"/>
      <c r="I314" s="82"/>
      <c r="J314" s="53" t="s">
        <v>51</v>
      </c>
      <c r="K314" s="82"/>
      <c r="L314" s="81"/>
      <c r="M314" s="81"/>
      <c r="N314" s="81"/>
      <c r="O314" s="81"/>
      <c r="P314" s="101"/>
      <c r="Q314" s="81"/>
      <c r="R314" s="81"/>
      <c r="S314" s="81"/>
      <c r="T314" s="81"/>
      <c r="U314" s="81"/>
      <c r="V314" s="81"/>
      <c r="W314" s="81"/>
      <c r="X314" s="118"/>
      <c r="Y314" s="86"/>
      <c r="Z314" s="4"/>
    </row>
    <row r="315" spans="1:26" ht="23.25">
      <c r="A315" s="4"/>
      <c r="B315" s="114"/>
      <c r="C315" s="114"/>
      <c r="D315" s="114"/>
      <c r="E315" s="114"/>
      <c r="F315" s="114"/>
      <c r="G315" s="114"/>
      <c r="H315" s="114"/>
      <c r="I315" s="61"/>
      <c r="J315" s="61"/>
      <c r="K315" s="61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100</v>
      </c>
      <c r="Z317" s="4"/>
    </row>
    <row r="318" spans="1:26" ht="23.25">
      <c r="A318" s="4"/>
      <c r="B318" s="66" t="s">
        <v>39</v>
      </c>
      <c r="C318" s="67"/>
      <c r="D318" s="67"/>
      <c r="E318" s="67"/>
      <c r="F318" s="67"/>
      <c r="G318" s="67"/>
      <c r="H318" s="68"/>
      <c r="I318" s="10"/>
      <c r="J318" s="11"/>
      <c r="K318" s="12"/>
      <c r="L318" s="13" t="s">
        <v>0</v>
      </c>
      <c r="M318" s="13"/>
      <c r="N318" s="13"/>
      <c r="O318" s="13"/>
      <c r="P318" s="13"/>
      <c r="Q318" s="13"/>
      <c r="R318" s="14" t="s">
        <v>1</v>
      </c>
      <c r="S318" s="13"/>
      <c r="T318" s="13"/>
      <c r="U318" s="13"/>
      <c r="V318" s="15"/>
      <c r="W318" s="13" t="s">
        <v>41</v>
      </c>
      <c r="X318" s="13"/>
      <c r="Y318" s="16"/>
      <c r="Z318" s="4"/>
    </row>
    <row r="319" spans="1:26" ht="23.25">
      <c r="A319" s="4"/>
      <c r="B319" s="17" t="s">
        <v>40</v>
      </c>
      <c r="C319" s="18"/>
      <c r="D319" s="18"/>
      <c r="E319" s="18"/>
      <c r="F319" s="18"/>
      <c r="G319" s="18"/>
      <c r="H319" s="69"/>
      <c r="I319" s="19"/>
      <c r="J319" s="20"/>
      <c r="K319" s="21"/>
      <c r="L319" s="22"/>
      <c r="M319" s="23"/>
      <c r="N319" s="24"/>
      <c r="O319" s="25" t="s">
        <v>2</v>
      </c>
      <c r="P319" s="26"/>
      <c r="Q319" s="27"/>
      <c r="R319" s="28" t="s">
        <v>2</v>
      </c>
      <c r="S319" s="24"/>
      <c r="T319" s="22"/>
      <c r="U319" s="29"/>
      <c r="V319" s="27"/>
      <c r="W319" s="27"/>
      <c r="X319" s="30" t="s">
        <v>3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4</v>
      </c>
      <c r="K320" s="21"/>
      <c r="L320" s="34" t="s">
        <v>5</v>
      </c>
      <c r="M320" s="35" t="s">
        <v>6</v>
      </c>
      <c r="N320" s="36" t="s">
        <v>5</v>
      </c>
      <c r="O320" s="34" t="s">
        <v>7</v>
      </c>
      <c r="P320" s="26" t="s">
        <v>8</v>
      </c>
      <c r="Q320" s="23"/>
      <c r="R320" s="37" t="s">
        <v>7</v>
      </c>
      <c r="S320" s="35" t="s">
        <v>9</v>
      </c>
      <c r="T320" s="34" t="s">
        <v>10</v>
      </c>
      <c r="U320" s="29" t="s">
        <v>11</v>
      </c>
      <c r="V320" s="27"/>
      <c r="W320" s="27"/>
      <c r="X320" s="27"/>
      <c r="Y320" s="35"/>
      <c r="Z320" s="4"/>
    </row>
    <row r="321" spans="1:26" ht="23.25">
      <c r="A321" s="4"/>
      <c r="B321" s="38" t="s">
        <v>30</v>
      </c>
      <c r="C321" s="38" t="s">
        <v>31</v>
      </c>
      <c r="D321" s="38" t="s">
        <v>32</v>
      </c>
      <c r="E321" s="38" t="s">
        <v>33</v>
      </c>
      <c r="F321" s="38" t="s">
        <v>34</v>
      </c>
      <c r="G321" s="38" t="s">
        <v>35</v>
      </c>
      <c r="H321" s="38" t="s">
        <v>38</v>
      </c>
      <c r="I321" s="19"/>
      <c r="J321" s="39"/>
      <c r="K321" s="21"/>
      <c r="L321" s="34" t="s">
        <v>12</v>
      </c>
      <c r="M321" s="35" t="s">
        <v>13</v>
      </c>
      <c r="N321" s="36" t="s">
        <v>14</v>
      </c>
      <c r="O321" s="34" t="s">
        <v>15</v>
      </c>
      <c r="P321" s="26" t="s">
        <v>16</v>
      </c>
      <c r="Q321" s="35" t="s">
        <v>17</v>
      </c>
      <c r="R321" s="37" t="s">
        <v>15</v>
      </c>
      <c r="S321" s="35" t="s">
        <v>18</v>
      </c>
      <c r="T321" s="34" t="s">
        <v>19</v>
      </c>
      <c r="U321" s="29" t="s">
        <v>20</v>
      </c>
      <c r="V321" s="26" t="s">
        <v>17</v>
      </c>
      <c r="W321" s="26" t="s">
        <v>21</v>
      </c>
      <c r="X321" s="26" t="s">
        <v>22</v>
      </c>
      <c r="Y321" s="35" t="s">
        <v>23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24</v>
      </c>
      <c r="P322" s="47"/>
      <c r="Q322" s="48"/>
      <c r="R322" s="49" t="s">
        <v>24</v>
      </c>
      <c r="S322" s="44" t="s">
        <v>25</v>
      </c>
      <c r="T322" s="43"/>
      <c r="U322" s="50" t="s">
        <v>26</v>
      </c>
      <c r="V322" s="48"/>
      <c r="W322" s="48"/>
      <c r="X322" s="48"/>
      <c r="Y322" s="49"/>
      <c r="Z322" s="4"/>
    </row>
    <row r="323" spans="1:26" ht="23.25">
      <c r="A323" s="4"/>
      <c r="B323" s="94"/>
      <c r="C323" s="94"/>
      <c r="D323" s="94"/>
      <c r="E323" s="94"/>
      <c r="F323" s="94"/>
      <c r="G323" s="94"/>
      <c r="H323" s="94"/>
      <c r="I323" s="93"/>
      <c r="J323" s="93"/>
      <c r="K323" s="93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4"/>
    </row>
    <row r="324" spans="1:26" ht="23.25">
      <c r="A324" s="4"/>
      <c r="B324" s="98" t="s">
        <v>80</v>
      </c>
      <c r="C324" s="98" t="s">
        <v>71</v>
      </c>
      <c r="D324" s="98" t="s">
        <v>54</v>
      </c>
      <c r="E324" s="98" t="s">
        <v>75</v>
      </c>
      <c r="F324" s="98" t="s">
        <v>58</v>
      </c>
      <c r="G324" s="98"/>
      <c r="H324" s="98"/>
      <c r="I324" s="82"/>
      <c r="J324" s="53" t="s">
        <v>52</v>
      </c>
      <c r="K324" s="82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99"/>
      <c r="Y324" s="99"/>
      <c r="Z324" s="4"/>
    </row>
    <row r="325" spans="1:26" ht="23.25">
      <c r="A325" s="4"/>
      <c r="B325" s="98"/>
      <c r="C325" s="98"/>
      <c r="D325" s="98"/>
      <c r="E325" s="98"/>
      <c r="F325" s="98"/>
      <c r="G325" s="86"/>
      <c r="H325" s="86"/>
      <c r="J325" s="82" t="s">
        <v>53</v>
      </c>
      <c r="K325" s="82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99"/>
      <c r="Y325" s="99"/>
      <c r="Z325" s="4"/>
    </row>
    <row r="326" spans="1:26" ht="23.25">
      <c r="A326" s="4"/>
      <c r="B326" s="98"/>
      <c r="C326" s="98"/>
      <c r="D326" s="98"/>
      <c r="E326" s="98"/>
      <c r="F326" s="98"/>
      <c r="G326" s="98"/>
      <c r="H326" s="98"/>
      <c r="I326" s="82"/>
      <c r="K326" s="90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4"/>
    </row>
    <row r="327" spans="1:26" ht="23.25">
      <c r="A327" s="4"/>
      <c r="B327" s="98"/>
      <c r="C327" s="98"/>
      <c r="D327" s="98"/>
      <c r="E327" s="98"/>
      <c r="F327" s="98"/>
      <c r="G327" s="98" t="s">
        <v>60</v>
      </c>
      <c r="H327" s="98"/>
      <c r="I327" s="82"/>
      <c r="J327" s="82" t="s">
        <v>61</v>
      </c>
      <c r="K327" s="82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4"/>
    </row>
    <row r="328" spans="1:26" ht="23.25">
      <c r="A328" s="4"/>
      <c r="B328" s="86"/>
      <c r="C328" s="86"/>
      <c r="D328" s="86"/>
      <c r="E328" s="86"/>
      <c r="F328" s="86"/>
      <c r="G328" s="98"/>
      <c r="H328" s="98"/>
      <c r="I328" s="82"/>
      <c r="J328" s="55" t="s">
        <v>49</v>
      </c>
      <c r="K328" s="90"/>
      <c r="L328" s="81"/>
      <c r="M328" s="81"/>
      <c r="N328" s="81"/>
      <c r="O328" s="81"/>
      <c r="P328" s="81">
        <f>P335</f>
        <v>340000</v>
      </c>
      <c r="Q328" s="81">
        <f>SUM(P328)</f>
        <v>340000</v>
      </c>
      <c r="R328" s="81"/>
      <c r="S328" s="81"/>
      <c r="T328" s="81"/>
      <c r="U328" s="81"/>
      <c r="V328" s="81"/>
      <c r="W328" s="81">
        <f>V328+Q328</f>
        <v>340000</v>
      </c>
      <c r="X328" s="81">
        <f>(Q328/$W328)*100</f>
        <v>100</v>
      </c>
      <c r="Y328" s="81"/>
      <c r="Z328" s="4"/>
    </row>
    <row r="329" spans="1:26" ht="23.25">
      <c r="A329" s="4"/>
      <c r="B329" s="86"/>
      <c r="C329" s="86"/>
      <c r="D329" s="86"/>
      <c r="E329" s="86"/>
      <c r="F329" s="86"/>
      <c r="G329" s="98"/>
      <c r="H329" s="98"/>
      <c r="I329" s="82"/>
      <c r="J329" s="55" t="s">
        <v>50</v>
      </c>
      <c r="K329" s="90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4"/>
    </row>
    <row r="330" spans="1:26" ht="23.25">
      <c r="A330" s="4"/>
      <c r="B330" s="86"/>
      <c r="C330" s="86"/>
      <c r="D330" s="86"/>
      <c r="E330" s="86"/>
      <c r="F330" s="86"/>
      <c r="G330" s="98"/>
      <c r="H330" s="98"/>
      <c r="I330" s="82"/>
      <c r="J330" s="53" t="s">
        <v>51</v>
      </c>
      <c r="K330" s="82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4"/>
    </row>
    <row r="331" spans="1:26" ht="23.25">
      <c r="A331" s="4"/>
      <c r="B331" s="86"/>
      <c r="C331" s="86"/>
      <c r="D331" s="86"/>
      <c r="E331" s="86"/>
      <c r="F331" s="86"/>
      <c r="G331" s="98"/>
      <c r="H331" s="98"/>
      <c r="I331" s="82"/>
      <c r="J331" s="53" t="s">
        <v>52</v>
      </c>
      <c r="K331" s="82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99"/>
      <c r="Y331" s="99"/>
      <c r="Z331" s="4"/>
    </row>
    <row r="332" spans="1:26" ht="23.25">
      <c r="A332" s="4"/>
      <c r="B332" s="86"/>
      <c r="C332" s="86"/>
      <c r="D332" s="86"/>
      <c r="E332" s="86"/>
      <c r="F332" s="86"/>
      <c r="G332" s="98"/>
      <c r="H332" s="98"/>
      <c r="I332" s="82"/>
      <c r="J332" s="53" t="s">
        <v>53</v>
      </c>
      <c r="K332" s="82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99"/>
      <c r="Y332" s="99"/>
      <c r="Z332" s="4"/>
    </row>
    <row r="333" spans="1:26" ht="23.25">
      <c r="A333" s="4"/>
      <c r="B333" s="86"/>
      <c r="C333" s="86"/>
      <c r="D333" s="86"/>
      <c r="E333" s="86"/>
      <c r="F333" s="86"/>
      <c r="G333" s="98"/>
      <c r="H333" s="98"/>
      <c r="I333" s="82"/>
      <c r="J333" s="53"/>
      <c r="K333" s="82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99"/>
      <c r="Y333" s="99"/>
      <c r="Z333" s="4"/>
    </row>
    <row r="334" spans="1:26" ht="23.25">
      <c r="A334" s="4"/>
      <c r="B334" s="86"/>
      <c r="C334" s="86"/>
      <c r="D334" s="86"/>
      <c r="E334" s="86"/>
      <c r="F334" s="86"/>
      <c r="G334" s="98"/>
      <c r="H334" s="98" t="s">
        <v>62</v>
      </c>
      <c r="I334" s="82"/>
      <c r="J334" s="80" t="s">
        <v>63</v>
      </c>
      <c r="K334" s="82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99"/>
      <c r="Y334" s="99"/>
      <c r="Z334" s="4"/>
    </row>
    <row r="335" spans="1:26" ht="23.25">
      <c r="A335" s="4"/>
      <c r="B335" s="86"/>
      <c r="C335" s="86"/>
      <c r="D335" s="86"/>
      <c r="E335" s="86"/>
      <c r="F335" s="86"/>
      <c r="G335" s="98"/>
      <c r="H335" s="98"/>
      <c r="I335" s="82"/>
      <c r="J335" s="55" t="s">
        <v>49</v>
      </c>
      <c r="K335" s="82"/>
      <c r="L335" s="81"/>
      <c r="M335" s="81"/>
      <c r="N335" s="81"/>
      <c r="O335" s="81"/>
      <c r="P335" s="81">
        <v>340000</v>
      </c>
      <c r="Q335" s="81">
        <f>SUM(P335)</f>
        <v>340000</v>
      </c>
      <c r="R335" s="81"/>
      <c r="S335" s="81"/>
      <c r="T335" s="81"/>
      <c r="U335" s="81"/>
      <c r="V335" s="81"/>
      <c r="W335" s="81">
        <f>V335+Q335</f>
        <v>340000</v>
      </c>
      <c r="X335" s="81">
        <f>(Q335/$W335)*100</f>
        <v>100</v>
      </c>
      <c r="Y335" s="81"/>
      <c r="Z335" s="4"/>
    </row>
    <row r="336" spans="1:26" ht="23.25">
      <c r="A336" s="4"/>
      <c r="B336" s="86"/>
      <c r="C336" s="86"/>
      <c r="D336" s="86"/>
      <c r="E336" s="86"/>
      <c r="F336" s="86"/>
      <c r="G336" s="98"/>
      <c r="H336" s="98"/>
      <c r="I336" s="82"/>
      <c r="J336" s="55" t="s">
        <v>50</v>
      </c>
      <c r="K336" s="82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4"/>
    </row>
    <row r="337" spans="1:26" ht="23.25">
      <c r="A337" s="4"/>
      <c r="B337" s="86"/>
      <c r="C337" s="86"/>
      <c r="D337" s="86"/>
      <c r="E337" s="86"/>
      <c r="F337" s="86"/>
      <c r="G337" s="98"/>
      <c r="H337" s="98"/>
      <c r="I337" s="82"/>
      <c r="J337" s="53" t="s">
        <v>51</v>
      </c>
      <c r="K337" s="82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99"/>
      <c r="Y337" s="99"/>
      <c r="Z337" s="4"/>
    </row>
    <row r="338" spans="1:26" ht="23.25">
      <c r="A338" s="4"/>
      <c r="B338" s="86"/>
      <c r="C338" s="86"/>
      <c r="D338" s="86"/>
      <c r="E338" s="86"/>
      <c r="F338" s="86"/>
      <c r="G338" s="98"/>
      <c r="H338" s="98"/>
      <c r="I338" s="82"/>
      <c r="J338" s="53" t="s">
        <v>52</v>
      </c>
      <c r="K338" s="82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99"/>
      <c r="Y338" s="99"/>
      <c r="Z338" s="4"/>
    </row>
    <row r="339" spans="1:26" ht="23.25">
      <c r="A339" s="4"/>
      <c r="B339" s="86"/>
      <c r="C339" s="86"/>
      <c r="D339" s="86"/>
      <c r="E339" s="86"/>
      <c r="F339" s="86"/>
      <c r="G339" s="98"/>
      <c r="H339" s="98"/>
      <c r="I339" s="82"/>
      <c r="J339" s="53" t="s">
        <v>53</v>
      </c>
      <c r="K339" s="82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99"/>
      <c r="Y339" s="99"/>
      <c r="Z339" s="4"/>
    </row>
    <row r="340" spans="1:26" ht="23.25">
      <c r="A340" s="4"/>
      <c r="B340" s="86"/>
      <c r="C340" s="86"/>
      <c r="D340" s="86"/>
      <c r="E340" s="86"/>
      <c r="F340" s="86"/>
      <c r="G340" s="86"/>
      <c r="H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4"/>
    </row>
    <row r="341" spans="1:26" ht="23.25">
      <c r="A341" s="4"/>
      <c r="B341" s="98" t="s">
        <v>83</v>
      </c>
      <c r="C341" s="98"/>
      <c r="D341" s="98"/>
      <c r="E341" s="98"/>
      <c r="F341" s="98"/>
      <c r="G341" s="98"/>
      <c r="H341" s="98"/>
      <c r="I341" s="82"/>
      <c r="J341" s="53" t="s">
        <v>82</v>
      </c>
      <c r="K341" s="82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99"/>
      <c r="Y341" s="99"/>
      <c r="Z341" s="4"/>
    </row>
    <row r="342" spans="1:26" ht="23.25">
      <c r="A342" s="4"/>
      <c r="B342" s="98"/>
      <c r="C342" s="98"/>
      <c r="D342" s="98"/>
      <c r="E342" s="98"/>
      <c r="F342" s="98"/>
      <c r="G342" s="98"/>
      <c r="H342" s="98"/>
      <c r="I342" s="53"/>
      <c r="J342" s="55" t="s">
        <v>49</v>
      </c>
      <c r="K342" s="82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>
        <f>U349</f>
        <v>600000</v>
      </c>
      <c r="V342" s="81">
        <f>SUM(U342)</f>
        <v>600000</v>
      </c>
      <c r="W342" s="81">
        <f>V342+Q342</f>
        <v>600000</v>
      </c>
      <c r="X342" s="81"/>
      <c r="Y342" s="81">
        <f>(V342/$W342)*100</f>
        <v>100</v>
      </c>
      <c r="Z342" s="4"/>
    </row>
    <row r="343" spans="1:26" ht="23.25">
      <c r="A343" s="4"/>
      <c r="B343" s="98"/>
      <c r="C343" s="98"/>
      <c r="D343" s="98"/>
      <c r="E343" s="98"/>
      <c r="F343" s="98"/>
      <c r="G343" s="98"/>
      <c r="H343" s="98"/>
      <c r="I343" s="82"/>
      <c r="J343" s="55" t="s">
        <v>50</v>
      </c>
      <c r="K343" s="82"/>
      <c r="L343" s="81"/>
      <c r="M343" s="81"/>
      <c r="N343" s="81"/>
      <c r="O343" s="81"/>
      <c r="P343" s="81"/>
      <c r="Q343" s="81"/>
      <c r="R343" s="81"/>
      <c r="S343" s="81"/>
      <c r="T343" s="81"/>
      <c r="U343" s="101"/>
      <c r="V343" s="81"/>
      <c r="W343" s="81"/>
      <c r="X343" s="81"/>
      <c r="Y343" s="81"/>
      <c r="Z343" s="4"/>
    </row>
    <row r="344" spans="1:26" ht="23.25">
      <c r="A344" s="4"/>
      <c r="B344" s="98"/>
      <c r="C344" s="98"/>
      <c r="D344" s="98"/>
      <c r="E344" s="98"/>
      <c r="F344" s="98"/>
      <c r="G344" s="98"/>
      <c r="H344" s="98"/>
      <c r="I344" s="82"/>
      <c r="J344" s="53" t="s">
        <v>51</v>
      </c>
      <c r="K344" s="82"/>
      <c r="L344" s="81"/>
      <c r="M344" s="81"/>
      <c r="N344" s="81"/>
      <c r="O344" s="81"/>
      <c r="P344" s="81"/>
      <c r="Q344" s="81"/>
      <c r="R344" s="81"/>
      <c r="S344" s="81"/>
      <c r="T344" s="81"/>
      <c r="U344" s="101"/>
      <c r="V344" s="81"/>
      <c r="W344" s="81"/>
      <c r="X344" s="99"/>
      <c r="Y344" s="99"/>
      <c r="Z344" s="4"/>
    </row>
    <row r="345" spans="1:26" ht="23.25">
      <c r="A345" s="4"/>
      <c r="B345" s="98"/>
      <c r="C345" s="98"/>
      <c r="D345" s="98"/>
      <c r="E345" s="98"/>
      <c r="F345" s="98"/>
      <c r="G345" s="98"/>
      <c r="H345" s="98"/>
      <c r="I345" s="82"/>
      <c r="J345" s="53" t="s">
        <v>52</v>
      </c>
      <c r="K345" s="82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99"/>
      <c r="Y345" s="99"/>
      <c r="Z345" s="4"/>
    </row>
    <row r="346" spans="1:26" ht="23.25">
      <c r="A346" s="4"/>
      <c r="B346" s="98"/>
      <c r="C346" s="98"/>
      <c r="D346" s="98"/>
      <c r="E346" s="98"/>
      <c r="F346" s="98"/>
      <c r="G346" s="98"/>
      <c r="H346" s="98"/>
      <c r="I346" s="82"/>
      <c r="J346" s="53" t="s">
        <v>53</v>
      </c>
      <c r="K346" s="82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99"/>
      <c r="Y346" s="99"/>
      <c r="Z346" s="4"/>
    </row>
    <row r="347" spans="1:26" ht="23.25">
      <c r="A347" s="4"/>
      <c r="B347" s="98"/>
      <c r="C347" s="98"/>
      <c r="D347" s="98"/>
      <c r="E347" s="98"/>
      <c r="F347" s="98"/>
      <c r="G347" s="98"/>
      <c r="H347" s="98"/>
      <c r="I347" s="82"/>
      <c r="J347" s="53"/>
      <c r="K347" s="82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99"/>
      <c r="Y347" s="99"/>
      <c r="Z347" s="4"/>
    </row>
    <row r="348" spans="1:26" ht="23.25">
      <c r="A348" s="4"/>
      <c r="B348" s="98"/>
      <c r="C348" s="98" t="s">
        <v>54</v>
      </c>
      <c r="D348" s="98"/>
      <c r="E348" s="98"/>
      <c r="F348" s="98"/>
      <c r="G348" s="98"/>
      <c r="H348" s="98"/>
      <c r="I348" s="82"/>
      <c r="J348" s="53" t="s">
        <v>81</v>
      </c>
      <c r="K348" s="82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99"/>
      <c r="Y348" s="99"/>
      <c r="Z348" s="4"/>
    </row>
    <row r="349" spans="1:26" ht="23.25">
      <c r="A349" s="4"/>
      <c r="B349" s="98"/>
      <c r="C349" s="98"/>
      <c r="D349" s="98"/>
      <c r="E349" s="98"/>
      <c r="F349" s="98"/>
      <c r="G349" s="98"/>
      <c r="H349" s="98"/>
      <c r="I349" s="82"/>
      <c r="J349" s="55" t="s">
        <v>49</v>
      </c>
      <c r="K349" s="82"/>
      <c r="L349" s="81"/>
      <c r="M349" s="81"/>
      <c r="N349" s="81"/>
      <c r="O349" s="81"/>
      <c r="P349" s="81"/>
      <c r="Q349" s="81"/>
      <c r="R349" s="81"/>
      <c r="S349" s="81"/>
      <c r="T349" s="81"/>
      <c r="U349" s="81">
        <f>U356</f>
        <v>600000</v>
      </c>
      <c r="V349" s="81">
        <f>SUM(U349)</f>
        <v>600000</v>
      </c>
      <c r="W349" s="81">
        <f>V349+Q349</f>
        <v>600000</v>
      </c>
      <c r="X349" s="81"/>
      <c r="Y349" s="81">
        <f>(V349/$W349)*100</f>
        <v>100</v>
      </c>
      <c r="Z349" s="4"/>
    </row>
    <row r="350" spans="1:26" ht="23.25">
      <c r="A350" s="4"/>
      <c r="B350" s="98"/>
      <c r="C350" s="98"/>
      <c r="D350" s="98"/>
      <c r="E350" s="98"/>
      <c r="F350" s="98"/>
      <c r="G350" s="98"/>
      <c r="H350" s="98"/>
      <c r="I350" s="82"/>
      <c r="J350" s="55" t="s">
        <v>50</v>
      </c>
      <c r="K350" s="82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4"/>
    </row>
    <row r="351" spans="1:26" ht="23.25">
      <c r="A351" s="4"/>
      <c r="B351" s="98"/>
      <c r="C351" s="98"/>
      <c r="D351" s="98"/>
      <c r="E351" s="98"/>
      <c r="F351" s="98"/>
      <c r="G351" s="98"/>
      <c r="H351" s="98"/>
      <c r="I351" s="53"/>
      <c r="J351" s="53" t="s">
        <v>51</v>
      </c>
      <c r="K351" s="82"/>
      <c r="L351" s="101"/>
      <c r="M351" s="101"/>
      <c r="N351" s="101"/>
      <c r="O351" s="101"/>
      <c r="P351" s="101"/>
      <c r="Q351" s="101"/>
      <c r="R351" s="101"/>
      <c r="S351" s="101"/>
      <c r="T351" s="101"/>
      <c r="U351" s="81"/>
      <c r="V351" s="81"/>
      <c r="W351" s="81"/>
      <c r="X351" s="91"/>
      <c r="Y351" s="91"/>
      <c r="Z351" s="4"/>
    </row>
    <row r="352" spans="1:26" ht="23.25">
      <c r="A352" s="4"/>
      <c r="B352" s="98"/>
      <c r="C352" s="98"/>
      <c r="D352" s="98"/>
      <c r="E352" s="98"/>
      <c r="F352" s="98"/>
      <c r="G352" s="98"/>
      <c r="H352" s="98"/>
      <c r="I352" s="82"/>
      <c r="J352" s="53" t="s">
        <v>52</v>
      </c>
      <c r="K352" s="82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99"/>
      <c r="Y352" s="99"/>
      <c r="Z352" s="4"/>
    </row>
    <row r="353" spans="1:26" ht="23.25">
      <c r="A353" s="4"/>
      <c r="B353" s="98"/>
      <c r="C353" s="98"/>
      <c r="D353" s="98"/>
      <c r="E353" s="98"/>
      <c r="F353" s="98"/>
      <c r="G353" s="98"/>
      <c r="H353" s="98"/>
      <c r="I353" s="82"/>
      <c r="J353" s="53" t="s">
        <v>53</v>
      </c>
      <c r="K353" s="82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99"/>
      <c r="Y353" s="99"/>
      <c r="Z353" s="4"/>
    </row>
    <row r="354" spans="1:26" ht="23.25">
      <c r="A354" s="4"/>
      <c r="B354" s="86"/>
      <c r="C354" s="86"/>
      <c r="D354" s="86"/>
      <c r="E354" s="86"/>
      <c r="F354" s="86"/>
      <c r="G354" s="86"/>
      <c r="H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4"/>
    </row>
    <row r="355" spans="1:26" ht="23.25">
      <c r="A355" s="4"/>
      <c r="B355" s="98"/>
      <c r="C355" s="98"/>
      <c r="D355" s="98" t="s">
        <v>54</v>
      </c>
      <c r="E355" s="98"/>
      <c r="F355" s="98"/>
      <c r="G355" s="98"/>
      <c r="H355" s="98"/>
      <c r="I355" s="82"/>
      <c r="J355" s="53" t="s">
        <v>56</v>
      </c>
      <c r="K355" s="82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99"/>
      <c r="Y355" s="99"/>
      <c r="Z355" s="4"/>
    </row>
    <row r="356" spans="1:26" ht="23.25">
      <c r="A356" s="4"/>
      <c r="B356" s="98"/>
      <c r="C356" s="98"/>
      <c r="D356" s="98"/>
      <c r="E356" s="98"/>
      <c r="F356" s="98"/>
      <c r="G356" s="98"/>
      <c r="H356" s="98"/>
      <c r="I356" s="82"/>
      <c r="J356" s="55" t="s">
        <v>49</v>
      </c>
      <c r="K356" s="82"/>
      <c r="L356" s="81"/>
      <c r="M356" s="81"/>
      <c r="N356" s="81"/>
      <c r="O356" s="81"/>
      <c r="P356" s="81"/>
      <c r="Q356" s="81"/>
      <c r="R356" s="81"/>
      <c r="S356" s="81"/>
      <c r="T356" s="81"/>
      <c r="U356" s="81">
        <f>U372</f>
        <v>600000</v>
      </c>
      <c r="V356" s="81">
        <f>SUM(U356)</f>
        <v>600000</v>
      </c>
      <c r="W356" s="81">
        <f>V356+Q356</f>
        <v>600000</v>
      </c>
      <c r="X356" s="81"/>
      <c r="Y356" s="81">
        <f>(V356/$W356)*100</f>
        <v>100</v>
      </c>
      <c r="Z356" s="4"/>
    </row>
    <row r="357" spans="1:26" ht="23.25">
      <c r="A357" s="4"/>
      <c r="B357" s="98"/>
      <c r="C357" s="98"/>
      <c r="D357" s="98"/>
      <c r="E357" s="98"/>
      <c r="F357" s="98"/>
      <c r="G357" s="98"/>
      <c r="H357" s="98"/>
      <c r="I357" s="53"/>
      <c r="J357" s="55" t="s">
        <v>50</v>
      </c>
      <c r="K357" s="82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81"/>
      <c r="W357" s="81"/>
      <c r="X357" s="81"/>
      <c r="Y357" s="81"/>
      <c r="Z357" s="4"/>
    </row>
    <row r="358" spans="1:26" ht="23.25">
      <c r="A358" s="4"/>
      <c r="B358" s="98"/>
      <c r="C358" s="98"/>
      <c r="D358" s="98"/>
      <c r="E358" s="98"/>
      <c r="F358" s="98"/>
      <c r="G358" s="98"/>
      <c r="H358" s="98"/>
      <c r="I358" s="82"/>
      <c r="J358" s="53" t="s">
        <v>51</v>
      </c>
      <c r="K358" s="82"/>
      <c r="L358" s="81"/>
      <c r="M358" s="81"/>
      <c r="N358" s="81"/>
      <c r="O358" s="81"/>
      <c r="P358" s="81"/>
      <c r="Q358" s="81"/>
      <c r="R358" s="81"/>
      <c r="S358" s="81"/>
      <c r="T358" s="81"/>
      <c r="U358" s="101"/>
      <c r="V358" s="81"/>
      <c r="W358" s="81"/>
      <c r="X358" s="99"/>
      <c r="Y358" s="99"/>
      <c r="Z358" s="4"/>
    </row>
    <row r="359" spans="1:26" ht="23.25">
      <c r="A359" s="4"/>
      <c r="B359" s="98"/>
      <c r="C359" s="98"/>
      <c r="D359" s="98"/>
      <c r="E359" s="98"/>
      <c r="F359" s="98"/>
      <c r="G359" s="98"/>
      <c r="H359" s="98"/>
      <c r="I359" s="82"/>
      <c r="J359" s="53" t="s">
        <v>52</v>
      </c>
      <c r="K359" s="82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99"/>
      <c r="Y359" s="99"/>
      <c r="Z359" s="4"/>
    </row>
    <row r="360" spans="1:26" ht="23.25">
      <c r="A360" s="1"/>
      <c r="B360" s="117"/>
      <c r="C360" s="117"/>
      <c r="D360" s="117"/>
      <c r="E360" s="117"/>
      <c r="F360" s="117"/>
      <c r="G360" s="117"/>
      <c r="H360" s="117"/>
      <c r="I360" s="87"/>
      <c r="J360" s="95"/>
      <c r="K360" s="95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115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101</v>
      </c>
      <c r="Z362" s="4"/>
    </row>
    <row r="363" spans="1:26" ht="23.25">
      <c r="A363" s="4"/>
      <c r="B363" s="66" t="s">
        <v>39</v>
      </c>
      <c r="C363" s="67"/>
      <c r="D363" s="67"/>
      <c r="E363" s="67"/>
      <c r="F363" s="67"/>
      <c r="G363" s="67"/>
      <c r="H363" s="68"/>
      <c r="I363" s="10"/>
      <c r="J363" s="11"/>
      <c r="K363" s="12"/>
      <c r="L363" s="13" t="s">
        <v>0</v>
      </c>
      <c r="M363" s="13"/>
      <c r="N363" s="13"/>
      <c r="O363" s="13"/>
      <c r="P363" s="13"/>
      <c r="Q363" s="13"/>
      <c r="R363" s="14" t="s">
        <v>1</v>
      </c>
      <c r="S363" s="13"/>
      <c r="T363" s="13"/>
      <c r="U363" s="13"/>
      <c r="V363" s="15"/>
      <c r="W363" s="13" t="s">
        <v>41</v>
      </c>
      <c r="X363" s="13"/>
      <c r="Y363" s="16"/>
      <c r="Z363" s="4"/>
    </row>
    <row r="364" spans="1:26" ht="23.25">
      <c r="A364" s="4"/>
      <c r="B364" s="17" t="s">
        <v>40</v>
      </c>
      <c r="C364" s="18"/>
      <c r="D364" s="18"/>
      <c r="E364" s="18"/>
      <c r="F364" s="18"/>
      <c r="G364" s="18"/>
      <c r="H364" s="69"/>
      <c r="I364" s="19"/>
      <c r="J364" s="20"/>
      <c r="K364" s="21"/>
      <c r="L364" s="22"/>
      <c r="M364" s="23"/>
      <c r="N364" s="24"/>
      <c r="O364" s="25" t="s">
        <v>2</v>
      </c>
      <c r="P364" s="26"/>
      <c r="Q364" s="27"/>
      <c r="R364" s="28" t="s">
        <v>2</v>
      </c>
      <c r="S364" s="24"/>
      <c r="T364" s="22"/>
      <c r="U364" s="29"/>
      <c r="V364" s="27"/>
      <c r="W364" s="27"/>
      <c r="X364" s="30" t="s">
        <v>3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4</v>
      </c>
      <c r="K365" s="21"/>
      <c r="L365" s="34" t="s">
        <v>5</v>
      </c>
      <c r="M365" s="35" t="s">
        <v>6</v>
      </c>
      <c r="N365" s="36" t="s">
        <v>5</v>
      </c>
      <c r="O365" s="34" t="s">
        <v>7</v>
      </c>
      <c r="P365" s="26" t="s">
        <v>8</v>
      </c>
      <c r="Q365" s="23"/>
      <c r="R365" s="37" t="s">
        <v>7</v>
      </c>
      <c r="S365" s="35" t="s">
        <v>9</v>
      </c>
      <c r="T365" s="34" t="s">
        <v>10</v>
      </c>
      <c r="U365" s="29" t="s">
        <v>11</v>
      </c>
      <c r="V365" s="27"/>
      <c r="W365" s="27"/>
      <c r="X365" s="27"/>
      <c r="Y365" s="35"/>
      <c r="Z365" s="4"/>
    </row>
    <row r="366" spans="1:26" ht="23.25">
      <c r="A366" s="4"/>
      <c r="B366" s="38" t="s">
        <v>30</v>
      </c>
      <c r="C366" s="38" t="s">
        <v>31</v>
      </c>
      <c r="D366" s="38" t="s">
        <v>32</v>
      </c>
      <c r="E366" s="38" t="s">
        <v>33</v>
      </c>
      <c r="F366" s="38" t="s">
        <v>34</v>
      </c>
      <c r="G366" s="38" t="s">
        <v>35</v>
      </c>
      <c r="H366" s="38" t="s">
        <v>38</v>
      </c>
      <c r="I366" s="19"/>
      <c r="J366" s="39"/>
      <c r="K366" s="21"/>
      <c r="L366" s="34" t="s">
        <v>12</v>
      </c>
      <c r="M366" s="35" t="s">
        <v>13</v>
      </c>
      <c r="N366" s="36" t="s">
        <v>14</v>
      </c>
      <c r="O366" s="34" t="s">
        <v>15</v>
      </c>
      <c r="P366" s="26" t="s">
        <v>16</v>
      </c>
      <c r="Q366" s="35" t="s">
        <v>17</v>
      </c>
      <c r="R366" s="37" t="s">
        <v>15</v>
      </c>
      <c r="S366" s="35" t="s">
        <v>18</v>
      </c>
      <c r="T366" s="34" t="s">
        <v>19</v>
      </c>
      <c r="U366" s="29" t="s">
        <v>20</v>
      </c>
      <c r="V366" s="26" t="s">
        <v>17</v>
      </c>
      <c r="W366" s="26" t="s">
        <v>21</v>
      </c>
      <c r="X366" s="26" t="s">
        <v>22</v>
      </c>
      <c r="Y366" s="35" t="s">
        <v>23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24</v>
      </c>
      <c r="P367" s="47"/>
      <c r="Q367" s="48"/>
      <c r="R367" s="49" t="s">
        <v>24</v>
      </c>
      <c r="S367" s="44" t="s">
        <v>25</v>
      </c>
      <c r="T367" s="43"/>
      <c r="U367" s="50" t="s">
        <v>26</v>
      </c>
      <c r="V367" s="48"/>
      <c r="W367" s="48"/>
      <c r="X367" s="48"/>
      <c r="Y367" s="49"/>
      <c r="Z367" s="4"/>
    </row>
    <row r="368" spans="1:26" ht="23.25">
      <c r="A368" s="4"/>
      <c r="B368" s="113"/>
      <c r="C368" s="113"/>
      <c r="D368" s="113"/>
      <c r="E368" s="113"/>
      <c r="F368" s="113"/>
      <c r="G368" s="113"/>
      <c r="H368" s="113"/>
      <c r="I368" s="82"/>
      <c r="J368" s="53"/>
      <c r="K368" s="82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4"/>
    </row>
    <row r="369" spans="1:26" ht="23.25">
      <c r="A369" s="4"/>
      <c r="B369" s="98" t="s">
        <v>83</v>
      </c>
      <c r="C369" s="98" t="s">
        <v>54</v>
      </c>
      <c r="D369" s="98" t="s">
        <v>54</v>
      </c>
      <c r="E369" s="86"/>
      <c r="F369" s="86"/>
      <c r="G369" s="86"/>
      <c r="H369" s="86"/>
      <c r="J369" s="53" t="s">
        <v>53</v>
      </c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4"/>
    </row>
    <row r="370" spans="1:26" ht="23.25">
      <c r="A370" s="4"/>
      <c r="B370" s="86"/>
      <c r="C370" s="86"/>
      <c r="D370" s="86"/>
      <c r="E370" s="86"/>
      <c r="F370" s="86"/>
      <c r="G370" s="86"/>
      <c r="H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4"/>
    </row>
    <row r="371" spans="1:26" ht="23.25">
      <c r="A371" s="4"/>
      <c r="B371" s="98"/>
      <c r="C371" s="98"/>
      <c r="D371" s="98"/>
      <c r="E371" s="98" t="s">
        <v>75</v>
      </c>
      <c r="F371" s="98"/>
      <c r="G371" s="98"/>
      <c r="H371" s="98"/>
      <c r="I371" s="82"/>
      <c r="J371" s="80" t="s">
        <v>74</v>
      </c>
      <c r="K371" s="82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99"/>
      <c r="Y371" s="99"/>
      <c r="Z371" s="4"/>
    </row>
    <row r="372" spans="1:26" ht="23.25">
      <c r="A372" s="4"/>
      <c r="B372" s="98"/>
      <c r="C372" s="98"/>
      <c r="D372" s="98"/>
      <c r="E372" s="98"/>
      <c r="F372" s="98"/>
      <c r="G372" s="98"/>
      <c r="H372" s="98"/>
      <c r="I372" s="82"/>
      <c r="J372" s="90" t="s">
        <v>49</v>
      </c>
      <c r="K372" s="82"/>
      <c r="L372" s="81"/>
      <c r="M372" s="81"/>
      <c r="N372" s="81"/>
      <c r="O372" s="81"/>
      <c r="P372" s="81"/>
      <c r="Q372" s="81"/>
      <c r="R372" s="81"/>
      <c r="S372" s="81"/>
      <c r="T372" s="81"/>
      <c r="U372" s="81">
        <f>U379</f>
        <v>600000</v>
      </c>
      <c r="V372" s="81">
        <f>SUM(U372)</f>
        <v>600000</v>
      </c>
      <c r="W372" s="81">
        <f>V372+Q372</f>
        <v>600000</v>
      </c>
      <c r="X372" s="81"/>
      <c r="Y372" s="81">
        <f>(V372/$W372)*100</f>
        <v>100</v>
      </c>
      <c r="Z372" s="4"/>
    </row>
    <row r="373" spans="1:26" ht="23.25">
      <c r="A373" s="4"/>
      <c r="B373" s="98"/>
      <c r="C373" s="98"/>
      <c r="D373" s="98"/>
      <c r="E373" s="98"/>
      <c r="F373" s="98"/>
      <c r="G373" s="98"/>
      <c r="H373" s="98"/>
      <c r="I373" s="82"/>
      <c r="J373" s="90" t="s">
        <v>50</v>
      </c>
      <c r="K373" s="90"/>
      <c r="L373" s="99"/>
      <c r="M373" s="99"/>
      <c r="N373" s="99"/>
      <c r="O373" s="99"/>
      <c r="P373" s="99"/>
      <c r="Q373" s="99"/>
      <c r="R373" s="99"/>
      <c r="S373" s="99"/>
      <c r="T373" s="99"/>
      <c r="U373" s="81"/>
      <c r="V373" s="81"/>
      <c r="W373" s="81"/>
      <c r="X373" s="81"/>
      <c r="Y373" s="81"/>
      <c r="Z373" s="4"/>
    </row>
    <row r="374" spans="1:26" ht="23.25">
      <c r="A374" s="4"/>
      <c r="B374" s="98"/>
      <c r="C374" s="98"/>
      <c r="D374" s="98"/>
      <c r="E374" s="98"/>
      <c r="F374" s="98"/>
      <c r="G374" s="98"/>
      <c r="H374" s="98"/>
      <c r="I374" s="82"/>
      <c r="J374" s="53" t="s">
        <v>51</v>
      </c>
      <c r="K374" s="90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81"/>
      <c r="Y374" s="99"/>
      <c r="Z374" s="4"/>
    </row>
    <row r="375" spans="1:26" ht="23.25">
      <c r="A375" s="4"/>
      <c r="B375" s="98"/>
      <c r="C375" s="98"/>
      <c r="D375" s="98"/>
      <c r="E375" s="98"/>
      <c r="F375" s="98"/>
      <c r="G375" s="98"/>
      <c r="H375" s="98"/>
      <c r="I375" s="82"/>
      <c r="J375" s="53" t="s">
        <v>52</v>
      </c>
      <c r="K375" s="82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4"/>
    </row>
    <row r="376" spans="1:26" ht="23.25">
      <c r="A376" s="4"/>
      <c r="B376" s="98"/>
      <c r="C376" s="98"/>
      <c r="D376" s="98"/>
      <c r="E376" s="98"/>
      <c r="F376" s="98"/>
      <c r="G376" s="98"/>
      <c r="H376" s="98"/>
      <c r="I376" s="82"/>
      <c r="J376" s="53" t="s">
        <v>53</v>
      </c>
      <c r="K376" s="82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4"/>
    </row>
    <row r="377" spans="1:26" ht="23.25">
      <c r="A377" s="4"/>
      <c r="B377" s="98"/>
      <c r="C377" s="98"/>
      <c r="D377" s="98"/>
      <c r="E377" s="98"/>
      <c r="F377" s="98"/>
      <c r="G377" s="98"/>
      <c r="H377" s="98"/>
      <c r="I377" s="82"/>
      <c r="J377" s="53"/>
      <c r="K377" s="82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4"/>
    </row>
    <row r="378" spans="1:26" ht="23.25">
      <c r="A378" s="4"/>
      <c r="B378" s="98"/>
      <c r="C378" s="98"/>
      <c r="D378" s="98"/>
      <c r="E378" s="98"/>
      <c r="F378" s="98" t="s">
        <v>58</v>
      </c>
      <c r="G378" s="98"/>
      <c r="H378" s="98"/>
      <c r="I378" s="82"/>
      <c r="J378" s="80" t="s">
        <v>59</v>
      </c>
      <c r="K378" s="82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99"/>
      <c r="W378" s="99"/>
      <c r="X378" s="99"/>
      <c r="Y378" s="99"/>
      <c r="Z378" s="4"/>
    </row>
    <row r="379" spans="1:26" ht="23.25">
      <c r="A379" s="4"/>
      <c r="B379" s="98"/>
      <c r="C379" s="98"/>
      <c r="D379" s="98"/>
      <c r="E379" s="98"/>
      <c r="F379" s="98"/>
      <c r="G379" s="98"/>
      <c r="H379" s="98"/>
      <c r="I379" s="53"/>
      <c r="J379" s="55" t="s">
        <v>49</v>
      </c>
      <c r="K379" s="82"/>
      <c r="L379" s="101"/>
      <c r="M379" s="101"/>
      <c r="N379" s="101"/>
      <c r="O379" s="101"/>
      <c r="P379" s="101"/>
      <c r="Q379" s="81"/>
      <c r="R379" s="101"/>
      <c r="S379" s="101"/>
      <c r="T379" s="101"/>
      <c r="U379" s="101">
        <f>U386</f>
        <v>600000</v>
      </c>
      <c r="V379" s="81">
        <f>U379</f>
        <v>600000</v>
      </c>
      <c r="W379" s="81">
        <f>V379+Q379</f>
        <v>600000</v>
      </c>
      <c r="X379" s="81"/>
      <c r="Y379" s="81">
        <f>(V379/$W379)*100</f>
        <v>100</v>
      </c>
      <c r="Z379" s="4"/>
    </row>
    <row r="380" spans="1:26" ht="23.25">
      <c r="A380" s="4"/>
      <c r="B380" s="98"/>
      <c r="C380" s="98"/>
      <c r="D380" s="98"/>
      <c r="E380" s="98"/>
      <c r="F380" s="98"/>
      <c r="G380" s="98"/>
      <c r="H380" s="98"/>
      <c r="I380" s="82"/>
      <c r="J380" s="55" t="s">
        <v>50</v>
      </c>
      <c r="K380" s="82"/>
      <c r="L380" s="81"/>
      <c r="M380" s="81"/>
      <c r="N380" s="81"/>
      <c r="O380" s="81"/>
      <c r="P380" s="101"/>
      <c r="Q380" s="81"/>
      <c r="R380" s="81"/>
      <c r="S380" s="81"/>
      <c r="T380" s="81"/>
      <c r="U380" s="101"/>
      <c r="V380" s="81"/>
      <c r="W380" s="81"/>
      <c r="X380" s="81"/>
      <c r="Y380" s="81"/>
      <c r="Z380" s="4"/>
    </row>
    <row r="381" spans="1:26" ht="23.25">
      <c r="A381" s="4"/>
      <c r="B381" s="98"/>
      <c r="C381" s="98"/>
      <c r="D381" s="98"/>
      <c r="E381" s="98"/>
      <c r="F381" s="98"/>
      <c r="G381" s="98"/>
      <c r="H381" s="98"/>
      <c r="I381" s="82"/>
      <c r="J381" s="53" t="s">
        <v>51</v>
      </c>
      <c r="K381" s="82"/>
      <c r="L381" s="81"/>
      <c r="M381" s="81"/>
      <c r="N381" s="81"/>
      <c r="O381" s="81"/>
      <c r="P381" s="101"/>
      <c r="Q381" s="81"/>
      <c r="R381" s="81"/>
      <c r="S381" s="81"/>
      <c r="T381" s="81"/>
      <c r="U381" s="101"/>
      <c r="V381" s="99"/>
      <c r="W381" s="99"/>
      <c r="X381" s="99"/>
      <c r="Y381" s="99"/>
      <c r="Z381" s="4"/>
    </row>
    <row r="382" spans="1:26" ht="23.25">
      <c r="A382" s="4"/>
      <c r="B382" s="98"/>
      <c r="C382" s="98"/>
      <c r="D382" s="98"/>
      <c r="E382" s="98"/>
      <c r="F382" s="98"/>
      <c r="G382" s="98"/>
      <c r="H382" s="98"/>
      <c r="I382" s="82"/>
      <c r="J382" s="53" t="s">
        <v>52</v>
      </c>
      <c r="K382" s="82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99"/>
      <c r="Y382" s="99"/>
      <c r="Z382" s="4"/>
    </row>
    <row r="383" spans="1:26" ht="23.25">
      <c r="A383" s="4"/>
      <c r="B383" s="98"/>
      <c r="C383" s="98"/>
      <c r="D383" s="98"/>
      <c r="E383" s="98"/>
      <c r="F383" s="98"/>
      <c r="G383" s="98"/>
      <c r="H383" s="98"/>
      <c r="I383" s="82"/>
      <c r="J383" s="53" t="s">
        <v>53</v>
      </c>
      <c r="K383" s="82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99"/>
      <c r="Y383" s="99"/>
      <c r="Z383" s="4"/>
    </row>
    <row r="384" spans="1:26" ht="23.25">
      <c r="A384" s="4"/>
      <c r="B384" s="98"/>
      <c r="C384" s="98"/>
      <c r="D384" s="98"/>
      <c r="E384" s="98"/>
      <c r="F384" s="98"/>
      <c r="G384" s="98"/>
      <c r="H384" s="98"/>
      <c r="I384" s="82"/>
      <c r="J384" s="53"/>
      <c r="K384" s="82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99"/>
      <c r="W384" s="99"/>
      <c r="X384" s="99"/>
      <c r="Y384" s="99"/>
      <c r="Z384" s="4"/>
    </row>
    <row r="385" spans="1:26" ht="23.25">
      <c r="A385" s="4"/>
      <c r="B385" s="98"/>
      <c r="C385" s="98"/>
      <c r="D385" s="98"/>
      <c r="E385" s="98"/>
      <c r="F385" s="98"/>
      <c r="G385" s="98" t="s">
        <v>60</v>
      </c>
      <c r="H385" s="98"/>
      <c r="I385" s="82"/>
      <c r="J385" s="53" t="s">
        <v>61</v>
      </c>
      <c r="K385" s="82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99"/>
      <c r="W385" s="99"/>
      <c r="X385" s="99"/>
      <c r="Y385" s="99"/>
      <c r="Z385" s="4"/>
    </row>
    <row r="386" spans="1:26" ht="23.25">
      <c r="A386" s="4"/>
      <c r="B386" s="98"/>
      <c r="C386" s="98"/>
      <c r="D386" s="98"/>
      <c r="E386" s="98"/>
      <c r="F386" s="98"/>
      <c r="G386" s="98"/>
      <c r="H386" s="98"/>
      <c r="I386" s="82"/>
      <c r="J386" s="55" t="s">
        <v>49</v>
      </c>
      <c r="K386" s="82"/>
      <c r="L386" s="99"/>
      <c r="M386" s="99"/>
      <c r="N386" s="99"/>
      <c r="O386" s="99"/>
      <c r="P386" s="99"/>
      <c r="Q386" s="99"/>
      <c r="R386" s="99"/>
      <c r="S386" s="99"/>
      <c r="T386" s="99"/>
      <c r="U386" s="81">
        <f>U393</f>
        <v>600000</v>
      </c>
      <c r="V386" s="81">
        <f>U386</f>
        <v>600000</v>
      </c>
      <c r="W386" s="81">
        <f>V386+Q386</f>
        <v>600000</v>
      </c>
      <c r="X386" s="81"/>
      <c r="Y386" s="81">
        <f>(V386/$W386)*100</f>
        <v>100</v>
      </c>
      <c r="Z386" s="4"/>
    </row>
    <row r="387" spans="1:26" ht="23.25">
      <c r="A387" s="4"/>
      <c r="B387" s="98"/>
      <c r="C387" s="98"/>
      <c r="D387" s="98"/>
      <c r="E387" s="98"/>
      <c r="F387" s="98"/>
      <c r="G387" s="98"/>
      <c r="H387" s="98"/>
      <c r="I387" s="53"/>
      <c r="J387" s="55" t="s">
        <v>50</v>
      </c>
      <c r="K387" s="82"/>
      <c r="L387" s="91"/>
      <c r="M387" s="91"/>
      <c r="N387" s="91"/>
      <c r="O387" s="91"/>
      <c r="P387" s="91"/>
      <c r="Q387" s="91"/>
      <c r="R387" s="91"/>
      <c r="S387" s="91"/>
      <c r="T387" s="91"/>
      <c r="U387" s="81"/>
      <c r="V387" s="81"/>
      <c r="W387" s="81"/>
      <c r="X387" s="81"/>
      <c r="Y387" s="81"/>
      <c r="Z387" s="4"/>
    </row>
    <row r="388" spans="1:26" ht="23.25">
      <c r="A388" s="4"/>
      <c r="B388" s="98"/>
      <c r="C388" s="98"/>
      <c r="D388" s="98"/>
      <c r="E388" s="98"/>
      <c r="F388" s="98"/>
      <c r="G388" s="98"/>
      <c r="H388" s="98"/>
      <c r="I388" s="82"/>
      <c r="J388" s="53" t="s">
        <v>51</v>
      </c>
      <c r="K388" s="82"/>
      <c r="L388" s="99"/>
      <c r="M388" s="99"/>
      <c r="N388" s="99"/>
      <c r="O388" s="99"/>
      <c r="P388" s="99"/>
      <c r="Q388" s="99"/>
      <c r="R388" s="99"/>
      <c r="S388" s="99"/>
      <c r="T388" s="99"/>
      <c r="U388" s="81"/>
      <c r="V388" s="81"/>
      <c r="W388" s="81"/>
      <c r="X388" s="81"/>
      <c r="Y388" s="81"/>
      <c r="Z388" s="4"/>
    </row>
    <row r="389" spans="1:26" ht="23.25">
      <c r="A389" s="4"/>
      <c r="B389" s="98"/>
      <c r="C389" s="98"/>
      <c r="D389" s="98"/>
      <c r="E389" s="98"/>
      <c r="F389" s="98"/>
      <c r="G389" s="98"/>
      <c r="H389" s="98"/>
      <c r="I389" s="82"/>
      <c r="J389" s="53" t="s">
        <v>52</v>
      </c>
      <c r="K389" s="82"/>
      <c r="L389" s="99"/>
      <c r="M389" s="99"/>
      <c r="N389" s="99"/>
      <c r="O389" s="99"/>
      <c r="P389" s="99"/>
      <c r="Q389" s="99"/>
      <c r="R389" s="99"/>
      <c r="S389" s="99"/>
      <c r="T389" s="99"/>
      <c r="U389" s="81"/>
      <c r="V389" s="81"/>
      <c r="W389" s="81"/>
      <c r="X389" s="99"/>
      <c r="Y389" s="99"/>
      <c r="Z389" s="4"/>
    </row>
    <row r="390" spans="1:26" ht="23.25">
      <c r="A390" s="4"/>
      <c r="B390" s="98"/>
      <c r="C390" s="98"/>
      <c r="D390" s="98"/>
      <c r="E390" s="98"/>
      <c r="F390" s="98"/>
      <c r="G390" s="98"/>
      <c r="H390" s="98"/>
      <c r="I390" s="82"/>
      <c r="J390" s="53" t="s">
        <v>53</v>
      </c>
      <c r="K390" s="82"/>
      <c r="L390" s="99"/>
      <c r="M390" s="99"/>
      <c r="N390" s="99"/>
      <c r="O390" s="99"/>
      <c r="P390" s="99"/>
      <c r="Q390" s="99"/>
      <c r="R390" s="99"/>
      <c r="S390" s="99"/>
      <c r="T390" s="99"/>
      <c r="U390" s="81"/>
      <c r="V390" s="81"/>
      <c r="W390" s="81"/>
      <c r="X390" s="99"/>
      <c r="Y390" s="99"/>
      <c r="Z390" s="4"/>
    </row>
    <row r="391" spans="1:26" ht="23.25">
      <c r="A391" s="4"/>
      <c r="B391" s="98"/>
      <c r="C391" s="98"/>
      <c r="D391" s="98"/>
      <c r="E391" s="98"/>
      <c r="F391" s="98"/>
      <c r="G391" s="98"/>
      <c r="H391" s="98"/>
      <c r="I391" s="82"/>
      <c r="J391" s="53"/>
      <c r="K391" s="82"/>
      <c r="L391" s="99"/>
      <c r="M391" s="99"/>
      <c r="N391" s="99"/>
      <c r="O391" s="99"/>
      <c r="P391" s="99"/>
      <c r="Q391" s="99"/>
      <c r="R391" s="99"/>
      <c r="S391" s="99"/>
      <c r="T391" s="99"/>
      <c r="U391" s="81"/>
      <c r="V391" s="81"/>
      <c r="W391" s="81"/>
      <c r="X391" s="99"/>
      <c r="Y391" s="99"/>
      <c r="Z391" s="4"/>
    </row>
    <row r="392" spans="1:26" ht="23.25">
      <c r="A392" s="4"/>
      <c r="B392" s="98"/>
      <c r="C392" s="98"/>
      <c r="D392" s="98"/>
      <c r="E392" s="98"/>
      <c r="F392" s="98"/>
      <c r="G392" s="98"/>
      <c r="H392" s="98" t="s">
        <v>62</v>
      </c>
      <c r="I392" s="82"/>
      <c r="J392" s="53" t="s">
        <v>63</v>
      </c>
      <c r="K392" s="82"/>
      <c r="L392" s="99"/>
      <c r="M392" s="99"/>
      <c r="N392" s="99"/>
      <c r="O392" s="99"/>
      <c r="P392" s="99"/>
      <c r="Q392" s="99"/>
      <c r="R392" s="99"/>
      <c r="S392" s="99"/>
      <c r="T392" s="99"/>
      <c r="U392" s="81"/>
      <c r="V392" s="81"/>
      <c r="W392" s="81"/>
      <c r="X392" s="99"/>
      <c r="Y392" s="99"/>
      <c r="Z392" s="4"/>
    </row>
    <row r="393" spans="1:26" ht="23.25">
      <c r="A393" s="4"/>
      <c r="B393" s="98"/>
      <c r="C393" s="98"/>
      <c r="D393" s="98"/>
      <c r="E393" s="98"/>
      <c r="F393" s="98"/>
      <c r="G393" s="98"/>
      <c r="H393" s="98"/>
      <c r="I393" s="82"/>
      <c r="J393" s="55" t="s">
        <v>49</v>
      </c>
      <c r="K393" s="82"/>
      <c r="L393" s="99"/>
      <c r="M393" s="99"/>
      <c r="N393" s="99"/>
      <c r="O393" s="99"/>
      <c r="P393" s="99"/>
      <c r="Q393" s="99"/>
      <c r="R393" s="99"/>
      <c r="S393" s="99"/>
      <c r="T393" s="99"/>
      <c r="U393" s="81">
        <v>600000</v>
      </c>
      <c r="V393" s="81">
        <f>U393</f>
        <v>600000</v>
      </c>
      <c r="W393" s="81">
        <f>V393+Q393</f>
        <v>600000</v>
      </c>
      <c r="X393" s="81"/>
      <c r="Y393" s="81">
        <f>(V393/$W393)*100</f>
        <v>100</v>
      </c>
      <c r="Z393" s="4"/>
    </row>
    <row r="394" spans="1:26" ht="23.25">
      <c r="A394" s="4"/>
      <c r="B394" s="98"/>
      <c r="C394" s="98"/>
      <c r="D394" s="98"/>
      <c r="E394" s="98"/>
      <c r="F394" s="98"/>
      <c r="G394" s="98"/>
      <c r="H394" s="98"/>
      <c r="I394" s="82"/>
      <c r="J394" s="55" t="s">
        <v>50</v>
      </c>
      <c r="K394" s="82"/>
      <c r="L394" s="99"/>
      <c r="M394" s="99"/>
      <c r="N394" s="99"/>
      <c r="O394" s="99"/>
      <c r="P394" s="99"/>
      <c r="Q394" s="99"/>
      <c r="R394" s="99"/>
      <c r="S394" s="99"/>
      <c r="T394" s="99"/>
      <c r="U394" s="81"/>
      <c r="V394" s="81"/>
      <c r="W394" s="81"/>
      <c r="X394" s="81"/>
      <c r="Y394" s="81"/>
      <c r="Z394" s="4"/>
    </row>
    <row r="395" spans="1:26" ht="23.25">
      <c r="A395" s="4"/>
      <c r="B395" s="98"/>
      <c r="C395" s="98"/>
      <c r="D395" s="98"/>
      <c r="E395" s="98"/>
      <c r="F395" s="98"/>
      <c r="G395" s="98"/>
      <c r="H395" s="98"/>
      <c r="I395" s="82"/>
      <c r="J395" s="53" t="s">
        <v>51</v>
      </c>
      <c r="K395" s="82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118"/>
      <c r="Y395" s="118"/>
      <c r="Z395" s="4"/>
    </row>
    <row r="396" spans="1:26" ht="23.25">
      <c r="A396" s="4"/>
      <c r="B396" s="98"/>
      <c r="C396" s="98"/>
      <c r="D396" s="98"/>
      <c r="E396" s="98"/>
      <c r="F396" s="98"/>
      <c r="G396" s="98"/>
      <c r="H396" s="98"/>
      <c r="I396" s="53"/>
      <c r="J396" s="53" t="s">
        <v>52</v>
      </c>
      <c r="K396" s="82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4"/>
    </row>
    <row r="397" spans="1:26" ht="23.25">
      <c r="A397" s="4"/>
      <c r="B397" s="98"/>
      <c r="C397" s="98"/>
      <c r="D397" s="98"/>
      <c r="E397" s="98"/>
      <c r="F397" s="98"/>
      <c r="G397" s="98"/>
      <c r="H397" s="98"/>
      <c r="I397" s="82"/>
      <c r="J397" s="53" t="s">
        <v>53</v>
      </c>
      <c r="K397" s="82"/>
      <c r="L397" s="99"/>
      <c r="M397" s="99"/>
      <c r="N397" s="99"/>
      <c r="O397" s="99"/>
      <c r="P397" s="99"/>
      <c r="Q397" s="99"/>
      <c r="R397" s="99"/>
      <c r="S397" s="99"/>
      <c r="T397" s="99"/>
      <c r="U397" s="91"/>
      <c r="V397" s="91"/>
      <c r="W397" s="91"/>
      <c r="X397" s="99"/>
      <c r="Y397" s="99"/>
      <c r="Z397" s="4"/>
    </row>
    <row r="398" spans="1:26" ht="23.25">
      <c r="A398" s="4"/>
      <c r="B398" s="86"/>
      <c r="C398" s="86"/>
      <c r="D398" s="86"/>
      <c r="E398" s="86"/>
      <c r="F398" s="86"/>
      <c r="G398" s="86"/>
      <c r="H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4"/>
    </row>
    <row r="399" spans="1:26" ht="23.25">
      <c r="A399" s="4"/>
      <c r="B399" s="98"/>
      <c r="C399" s="98"/>
      <c r="D399" s="98"/>
      <c r="E399" s="98"/>
      <c r="F399" s="98"/>
      <c r="G399" s="98"/>
      <c r="H399" s="98"/>
      <c r="I399" s="82"/>
      <c r="J399" s="53"/>
      <c r="K399" s="82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99"/>
      <c r="Y399" s="99"/>
      <c r="Z399" s="4"/>
    </row>
    <row r="400" spans="1:26" ht="23.25">
      <c r="A400" s="4"/>
      <c r="B400" s="98"/>
      <c r="C400" s="98"/>
      <c r="D400" s="98"/>
      <c r="E400" s="98"/>
      <c r="F400" s="86"/>
      <c r="G400" s="86"/>
      <c r="H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99"/>
      <c r="Z400" s="4"/>
    </row>
    <row r="401" spans="1:26" ht="23.25">
      <c r="A401" s="4"/>
      <c r="B401" s="98"/>
      <c r="C401" s="98"/>
      <c r="D401" s="98"/>
      <c r="E401" s="98"/>
      <c r="F401" s="86"/>
      <c r="G401" s="86"/>
      <c r="H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1"/>
      <c r="Z401" s="4"/>
    </row>
    <row r="402" spans="1:26" ht="23.25">
      <c r="A402" s="4"/>
      <c r="B402" s="98"/>
      <c r="C402" s="98"/>
      <c r="D402" s="98"/>
      <c r="E402" s="98"/>
      <c r="F402" s="86"/>
      <c r="G402" s="86"/>
      <c r="H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99"/>
      <c r="Z402" s="4"/>
    </row>
    <row r="403" spans="1:26" ht="23.25">
      <c r="A403" s="4"/>
      <c r="B403" s="98"/>
      <c r="C403" s="98"/>
      <c r="D403" s="98"/>
      <c r="E403" s="98"/>
      <c r="F403" s="86"/>
      <c r="G403" s="86"/>
      <c r="H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99"/>
      <c r="Z403" s="4"/>
    </row>
    <row r="404" spans="1:26" ht="23.25">
      <c r="A404" s="4"/>
      <c r="B404" s="98"/>
      <c r="C404" s="98"/>
      <c r="D404" s="98"/>
      <c r="E404" s="98"/>
      <c r="F404" s="98"/>
      <c r="G404" s="98"/>
      <c r="H404" s="98"/>
      <c r="I404" s="82"/>
      <c r="J404" s="53" t="s">
        <v>91</v>
      </c>
      <c r="K404" s="82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99"/>
      <c r="Y404" s="99"/>
      <c r="Z404" s="4"/>
    </row>
    <row r="405" spans="1:26" ht="23.25">
      <c r="A405" s="1"/>
      <c r="B405" s="117"/>
      <c r="C405" s="117"/>
      <c r="D405" s="117"/>
      <c r="E405" s="117"/>
      <c r="F405" s="117"/>
      <c r="G405" s="117"/>
      <c r="H405" s="117"/>
      <c r="I405" s="87"/>
      <c r="J405" s="87"/>
      <c r="K405" s="87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6"/>
      <c r="Y405" s="116"/>
      <c r="Z405" s="4"/>
    </row>
    <row r="406" spans="1:26" ht="23.25">
      <c r="A406" s="1"/>
      <c r="B406" s="1"/>
      <c r="C406" s="1"/>
      <c r="D406" s="1"/>
      <c r="E406" s="1"/>
      <c r="F406" s="1"/>
      <c r="G406" s="1"/>
      <c r="H406" s="2"/>
      <c r="I406" s="1"/>
      <c r="J406" s="1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"/>
    </row>
    <row r="451" spans="1:26" ht="23.25">
      <c r="A451" t="s">
        <v>29</v>
      </c>
      <c r="Z451" t="s">
        <v>29</v>
      </c>
    </row>
    <row r="65401" spans="1:26" ht="23.25">
      <c r="A65401" s="4"/>
      <c r="B65401" s="4"/>
      <c r="C65401" s="4"/>
      <c r="D65401" s="4"/>
      <c r="E65401" s="4"/>
      <c r="F65401" s="4"/>
      <c r="G65401" s="4"/>
      <c r="H65401" s="4"/>
      <c r="I65401" s="4"/>
      <c r="J65401" s="4"/>
      <c r="K65401" s="4"/>
      <c r="L65401" s="4"/>
      <c r="M65401" s="4"/>
      <c r="N65401" s="4"/>
      <c r="O65401" s="4"/>
      <c r="P65401" s="4"/>
      <c r="Q65401" s="4"/>
      <c r="R65401" s="4"/>
      <c r="S65401" s="4"/>
      <c r="T65401" s="4"/>
      <c r="U65401" s="4"/>
      <c r="V65401" s="4"/>
      <c r="W65401" s="4"/>
      <c r="X65401" s="4"/>
      <c r="Y65401" s="4"/>
      <c r="Z65401" s="4"/>
    </row>
    <row r="65402" spans="1:26" ht="23.25">
      <c r="A65402" s="4"/>
      <c r="B65402" s="4" t="s">
        <v>27</v>
      </c>
      <c r="C65402" s="4"/>
      <c r="D65402" s="4"/>
      <c r="E65402" s="4"/>
      <c r="F65402" s="4"/>
      <c r="G65402" s="4"/>
      <c r="H65402" s="4"/>
      <c r="I65402" s="4"/>
      <c r="J65402" s="4"/>
      <c r="K65402" s="4"/>
      <c r="L65402" s="4"/>
      <c r="M65402" s="4"/>
      <c r="N65402" s="4"/>
      <c r="O65402" s="4"/>
      <c r="P65402" s="4"/>
      <c r="Q65402" s="4"/>
      <c r="R65402" s="4"/>
      <c r="S65402" s="4"/>
      <c r="T65402" s="4"/>
      <c r="U65402" s="4"/>
      <c r="V65402" s="6"/>
      <c r="W65402" s="6"/>
      <c r="X65402" s="6"/>
      <c r="Y65402" s="6" t="s">
        <v>28</v>
      </c>
      <c r="Z65402" s="4"/>
    </row>
    <row r="65403" spans="1:26" ht="23.25">
      <c r="A65403" s="4"/>
      <c r="B65403" s="66" t="s">
        <v>39</v>
      </c>
      <c r="C65403" s="67"/>
      <c r="D65403" s="67"/>
      <c r="E65403" s="67"/>
      <c r="F65403" s="67"/>
      <c r="G65403" s="67"/>
      <c r="H65403" s="68"/>
      <c r="I65403" s="10"/>
      <c r="J65403" s="11"/>
      <c r="K65403" s="12"/>
      <c r="L65403" s="13" t="s">
        <v>0</v>
      </c>
      <c r="M65403" s="13"/>
      <c r="N65403" s="13"/>
      <c r="O65403" s="13"/>
      <c r="P65403" s="13"/>
      <c r="Q65403" s="13"/>
      <c r="R65403" s="14" t="s">
        <v>1</v>
      </c>
      <c r="S65403" s="13"/>
      <c r="T65403" s="13"/>
      <c r="U65403" s="13"/>
      <c r="V65403" s="15"/>
      <c r="W65403" s="13" t="s">
        <v>41</v>
      </c>
      <c r="X65403" s="13"/>
      <c r="Y65403" s="16"/>
      <c r="Z65403" s="4"/>
    </row>
    <row r="65404" spans="1:26" ht="23.25">
      <c r="A65404" s="4"/>
      <c r="B65404" s="17" t="s">
        <v>40</v>
      </c>
      <c r="C65404" s="18"/>
      <c r="D65404" s="18"/>
      <c r="E65404" s="18"/>
      <c r="F65404" s="18"/>
      <c r="G65404" s="18"/>
      <c r="H65404" s="69"/>
      <c r="I65404" s="19"/>
      <c r="J65404" s="20"/>
      <c r="K65404" s="21"/>
      <c r="L65404" s="22"/>
      <c r="M65404" s="23"/>
      <c r="N65404" s="24"/>
      <c r="O65404" s="25" t="s">
        <v>2</v>
      </c>
      <c r="P65404" s="26"/>
      <c r="Q65404" s="27"/>
      <c r="R65404" s="28" t="s">
        <v>2</v>
      </c>
      <c r="S65404" s="24"/>
      <c r="T65404" s="22"/>
      <c r="U65404" s="29"/>
      <c r="V65404" s="27"/>
      <c r="W65404" s="27"/>
      <c r="X65404" s="30" t="s">
        <v>3</v>
      </c>
      <c r="Y65404" s="31"/>
      <c r="Z65404" s="4"/>
    </row>
    <row r="65405" spans="1:26" ht="23.25">
      <c r="A65405" s="4"/>
      <c r="B65405" s="19"/>
      <c r="C65405" s="32"/>
      <c r="D65405" s="32"/>
      <c r="E65405" s="32"/>
      <c r="F65405" s="33"/>
      <c r="G65405" s="32"/>
      <c r="H65405" s="19"/>
      <c r="I65405" s="19"/>
      <c r="J65405" s="5" t="s">
        <v>4</v>
      </c>
      <c r="K65405" s="21"/>
      <c r="L65405" s="34" t="s">
        <v>5</v>
      </c>
      <c r="M65405" s="35" t="s">
        <v>6</v>
      </c>
      <c r="N65405" s="36" t="s">
        <v>5</v>
      </c>
      <c r="O65405" s="34" t="s">
        <v>7</v>
      </c>
      <c r="P65405" s="26" t="s">
        <v>8</v>
      </c>
      <c r="Q65405" s="23"/>
      <c r="R65405" s="37" t="s">
        <v>7</v>
      </c>
      <c r="S65405" s="35" t="s">
        <v>9</v>
      </c>
      <c r="T65405" s="34" t="s">
        <v>10</v>
      </c>
      <c r="U65405" s="29" t="s">
        <v>11</v>
      </c>
      <c r="V65405" s="27"/>
      <c r="W65405" s="27"/>
      <c r="X65405" s="27"/>
      <c r="Y65405" s="35"/>
      <c r="Z65405" s="4"/>
    </row>
    <row r="65406" spans="1:26" ht="23.25">
      <c r="A65406" s="4"/>
      <c r="B65406" s="38" t="s">
        <v>30</v>
      </c>
      <c r="C65406" s="38" t="s">
        <v>31</v>
      </c>
      <c r="D65406" s="38" t="s">
        <v>32</v>
      </c>
      <c r="E65406" s="38" t="s">
        <v>33</v>
      </c>
      <c r="F65406" s="38" t="s">
        <v>34</v>
      </c>
      <c r="G65406" s="38" t="s">
        <v>35</v>
      </c>
      <c r="H65406" s="38" t="s">
        <v>38</v>
      </c>
      <c r="I65406" s="19"/>
      <c r="J65406" s="39"/>
      <c r="K65406" s="21"/>
      <c r="L65406" s="34" t="s">
        <v>12</v>
      </c>
      <c r="M65406" s="35" t="s">
        <v>13</v>
      </c>
      <c r="N65406" s="36" t="s">
        <v>14</v>
      </c>
      <c r="O65406" s="34" t="s">
        <v>15</v>
      </c>
      <c r="P65406" s="26" t="s">
        <v>16</v>
      </c>
      <c r="Q65406" s="35" t="s">
        <v>17</v>
      </c>
      <c r="R65406" s="37" t="s">
        <v>15</v>
      </c>
      <c r="S65406" s="35" t="s">
        <v>18</v>
      </c>
      <c r="T65406" s="34" t="s">
        <v>19</v>
      </c>
      <c r="U65406" s="29" t="s">
        <v>20</v>
      </c>
      <c r="V65406" s="26" t="s">
        <v>17</v>
      </c>
      <c r="W65406" s="26" t="s">
        <v>21</v>
      </c>
      <c r="X65406" s="26" t="s">
        <v>22</v>
      </c>
      <c r="Y65406" s="35" t="s">
        <v>23</v>
      </c>
      <c r="Z65406" s="4"/>
    </row>
    <row r="65407" spans="1:26" ht="23.25">
      <c r="A65407" s="4"/>
      <c r="B65407" s="40"/>
      <c r="C65407" s="40"/>
      <c r="D65407" s="40"/>
      <c r="E65407" s="40"/>
      <c r="F65407" s="40"/>
      <c r="G65407" s="40"/>
      <c r="H65407" s="40"/>
      <c r="I65407" s="40"/>
      <c r="J65407" s="41"/>
      <c r="K65407" s="42"/>
      <c r="L65407" s="43"/>
      <c r="M65407" s="44"/>
      <c r="N65407" s="45"/>
      <c r="O65407" s="46" t="s">
        <v>24</v>
      </c>
      <c r="P65407" s="47"/>
      <c r="Q65407" s="48"/>
      <c r="R65407" s="49" t="s">
        <v>24</v>
      </c>
      <c r="S65407" s="44" t="s">
        <v>25</v>
      </c>
      <c r="T65407" s="43"/>
      <c r="U65407" s="50" t="s">
        <v>26</v>
      </c>
      <c r="V65407" s="48"/>
      <c r="W65407" s="48"/>
      <c r="X65407" s="48"/>
      <c r="Y65407" s="49"/>
      <c r="Z65407" s="4"/>
    </row>
    <row r="65408" spans="1:26" ht="23.25">
      <c r="A65408" s="4"/>
      <c r="B65408" s="51"/>
      <c r="C65408" s="51"/>
      <c r="D65408" s="51"/>
      <c r="E65408" s="51"/>
      <c r="F65408" s="51"/>
      <c r="G65408" s="51"/>
      <c r="H65408" s="51"/>
      <c r="I65408" s="63"/>
      <c r="J65408" s="53"/>
      <c r="K65408" s="54"/>
      <c r="L65408" s="22"/>
      <c r="M65408" s="23"/>
      <c r="N65408" s="24"/>
      <c r="O65408" s="3"/>
      <c r="P65408" s="27"/>
      <c r="Q65408" s="27"/>
      <c r="R65408" s="23"/>
      <c r="S65408" s="24"/>
      <c r="T65408" s="22"/>
      <c r="U65408" s="72"/>
      <c r="V65408" s="27"/>
      <c r="W65408" s="27"/>
      <c r="X65408" s="27"/>
      <c r="Y65408" s="23"/>
      <c r="Z65408" s="4"/>
    </row>
    <row r="65409" spans="1:26" ht="23.25">
      <c r="A65409" s="4"/>
      <c r="B65409" s="51"/>
      <c r="C65409" s="51"/>
      <c r="D65409" s="51"/>
      <c r="E65409" s="51"/>
      <c r="F65409" s="51"/>
      <c r="G65409" s="51"/>
      <c r="H65409" s="51"/>
      <c r="I65409" s="63"/>
      <c r="J65409" s="55"/>
      <c r="K65409" s="56"/>
      <c r="L65409" s="73"/>
      <c r="M65409" s="73"/>
      <c r="N65409" s="73"/>
      <c r="O65409" s="73"/>
      <c r="P65409" s="73"/>
      <c r="Q65409" s="73"/>
      <c r="R65409" s="73"/>
      <c r="S65409" s="73"/>
      <c r="T65409" s="73"/>
      <c r="U65409" s="76"/>
      <c r="V65409" s="23"/>
      <c r="W65409" s="23"/>
      <c r="X65409" s="23"/>
      <c r="Y65409" s="23"/>
      <c r="Z65409" s="4"/>
    </row>
    <row r="65410" spans="1:26" ht="23.25">
      <c r="A65410" s="4"/>
      <c r="B65410" s="51"/>
      <c r="C65410" s="51"/>
      <c r="D65410" s="51"/>
      <c r="E65410" s="51"/>
      <c r="F65410" s="51"/>
      <c r="G65410" s="51"/>
      <c r="H65410" s="51"/>
      <c r="I65410" s="63"/>
      <c r="J65410" s="55"/>
      <c r="K65410" s="56"/>
      <c r="L65410" s="73"/>
      <c r="M65410" s="73"/>
      <c r="N65410" s="73"/>
      <c r="O65410" s="73"/>
      <c r="P65410" s="73"/>
      <c r="Q65410" s="73"/>
      <c r="R65410" s="73"/>
      <c r="S65410" s="73"/>
      <c r="T65410" s="73"/>
      <c r="U65410" s="73"/>
      <c r="V65410" s="23"/>
      <c r="W65410" s="23"/>
      <c r="X65410" s="23"/>
      <c r="Y65410" s="23"/>
      <c r="Z65410" s="4"/>
    </row>
    <row r="65411" spans="1:26" ht="23.25">
      <c r="A65411" s="4"/>
      <c r="B65411" s="51"/>
      <c r="C65411" s="51"/>
      <c r="D65411" s="51"/>
      <c r="E65411" s="51"/>
      <c r="F65411" s="51"/>
      <c r="G65411" s="51"/>
      <c r="H65411" s="51"/>
      <c r="I65411" s="63"/>
      <c r="J65411" s="53"/>
      <c r="K65411" s="54"/>
      <c r="L65411" s="73"/>
      <c r="M65411" s="73"/>
      <c r="N65411" s="73"/>
      <c r="O65411" s="73"/>
      <c r="P65411" s="73"/>
      <c r="Q65411" s="23"/>
      <c r="R65411" s="73"/>
      <c r="S65411" s="73"/>
      <c r="T65411" s="73"/>
      <c r="U65411" s="73"/>
      <c r="V65411" s="23"/>
      <c r="W65411" s="23"/>
      <c r="X65411" s="23"/>
      <c r="Y65411" s="23"/>
      <c r="Z65411" s="4"/>
    </row>
    <row r="65412" spans="1:26" ht="23.25">
      <c r="A65412" s="4"/>
      <c r="B65412" s="51"/>
      <c r="C65412" s="51"/>
      <c r="D65412" s="51"/>
      <c r="E65412" s="51"/>
      <c r="F65412" s="51"/>
      <c r="G65412" s="51"/>
      <c r="H65412" s="51"/>
      <c r="I65412" s="63"/>
      <c r="J65412" s="53"/>
      <c r="K65412" s="54"/>
      <c r="L65412" s="73"/>
      <c r="M65412" s="23"/>
      <c r="N65412" s="73"/>
      <c r="O65412" s="73"/>
      <c r="P65412" s="23"/>
      <c r="Q65412" s="23"/>
      <c r="R65412" s="23"/>
      <c r="S65412" s="73"/>
      <c r="T65412" s="73"/>
      <c r="U65412" s="73"/>
      <c r="V65412" s="23"/>
      <c r="W65412" s="23"/>
      <c r="X65412" s="23"/>
      <c r="Y65412" s="23"/>
      <c r="Z65412" s="4"/>
    </row>
    <row r="65413" spans="1:26" ht="23.25">
      <c r="A65413" s="4"/>
      <c r="B65413" s="51"/>
      <c r="C65413" s="51"/>
      <c r="D65413" s="51"/>
      <c r="E65413" s="51"/>
      <c r="F65413" s="51"/>
      <c r="G65413" s="51"/>
      <c r="H65413" s="51"/>
      <c r="I65413" s="63"/>
      <c r="J65413" s="53"/>
      <c r="K65413" s="54"/>
      <c r="L65413" s="73"/>
      <c r="M65413" s="23"/>
      <c r="N65413" s="73"/>
      <c r="O65413" s="73"/>
      <c r="P65413" s="23"/>
      <c r="Q65413" s="23"/>
      <c r="R65413" s="23"/>
      <c r="S65413" s="73"/>
      <c r="T65413" s="73"/>
      <c r="U65413" s="73"/>
      <c r="V65413" s="23"/>
      <c r="W65413" s="23"/>
      <c r="X65413" s="23"/>
      <c r="Y65413" s="23"/>
      <c r="Z65413" s="4"/>
    </row>
    <row r="65414" spans="1:26" ht="23.25">
      <c r="A65414" s="4"/>
      <c r="B65414" s="51"/>
      <c r="C65414" s="51"/>
      <c r="D65414" s="51"/>
      <c r="E65414" s="51"/>
      <c r="F65414" s="51"/>
      <c r="G65414" s="51"/>
      <c r="H65414" s="51"/>
      <c r="I65414" s="63"/>
      <c r="J65414" s="53"/>
      <c r="K65414" s="54"/>
      <c r="L65414" s="73"/>
      <c r="M65414" s="23"/>
      <c r="N65414" s="73"/>
      <c r="O65414" s="73"/>
      <c r="P65414" s="23"/>
      <c r="Q65414" s="23"/>
      <c r="R65414" s="23"/>
      <c r="S65414" s="73"/>
      <c r="T65414" s="73"/>
      <c r="U65414" s="73"/>
      <c r="V65414" s="23"/>
      <c r="W65414" s="23"/>
      <c r="X65414" s="23"/>
      <c r="Y65414" s="23"/>
      <c r="Z65414" s="4"/>
    </row>
    <row r="65415" spans="1:26" ht="23.25">
      <c r="A65415" s="4"/>
      <c r="B65415" s="51"/>
      <c r="C65415" s="51"/>
      <c r="D65415" s="51"/>
      <c r="E65415" s="51"/>
      <c r="F65415" s="51"/>
      <c r="G65415" s="51"/>
      <c r="H65415" s="51"/>
      <c r="I65415" s="63"/>
      <c r="J65415" s="53"/>
      <c r="K65415" s="54"/>
      <c r="L65415" s="73"/>
      <c r="M65415" s="23"/>
      <c r="N65415" s="73"/>
      <c r="O65415" s="73"/>
      <c r="P65415" s="23"/>
      <c r="Q65415" s="23"/>
      <c r="R65415" s="23"/>
      <c r="S65415" s="73"/>
      <c r="T65415" s="73"/>
      <c r="U65415" s="73"/>
      <c r="V65415" s="23"/>
      <c r="W65415" s="23"/>
      <c r="X65415" s="23"/>
      <c r="Y65415" s="23"/>
      <c r="Z65415" s="4"/>
    </row>
    <row r="65416" spans="1:26" ht="23.25">
      <c r="A65416" s="4"/>
      <c r="B65416" s="51"/>
      <c r="C65416" s="51"/>
      <c r="D65416" s="51"/>
      <c r="E65416" s="51"/>
      <c r="F65416" s="51"/>
      <c r="G65416" s="51"/>
      <c r="H65416" s="51"/>
      <c r="I65416" s="63"/>
      <c r="J65416" s="53"/>
      <c r="K65416" s="54"/>
      <c r="L65416" s="73"/>
      <c r="M65416" s="23"/>
      <c r="N65416" s="73"/>
      <c r="O65416" s="73"/>
      <c r="P65416" s="23"/>
      <c r="Q65416" s="23"/>
      <c r="R65416" s="23"/>
      <c r="S65416" s="73"/>
      <c r="T65416" s="73"/>
      <c r="U65416" s="73"/>
      <c r="V65416" s="23"/>
      <c r="W65416" s="23"/>
      <c r="X65416" s="23"/>
      <c r="Y65416" s="23"/>
      <c r="Z65416" s="4"/>
    </row>
    <row r="65417" spans="1:26" ht="23.25">
      <c r="A65417" s="4"/>
      <c r="B65417" s="51"/>
      <c r="C65417" s="51"/>
      <c r="D65417" s="51"/>
      <c r="E65417" s="51"/>
      <c r="F65417" s="51"/>
      <c r="G65417" s="51"/>
      <c r="H65417" s="51"/>
      <c r="I65417" s="63"/>
      <c r="J65417" s="53"/>
      <c r="K65417" s="54"/>
      <c r="L65417" s="73"/>
      <c r="M65417" s="23"/>
      <c r="N65417" s="73"/>
      <c r="O65417" s="73"/>
      <c r="P65417" s="23"/>
      <c r="Q65417" s="23"/>
      <c r="R65417" s="23"/>
      <c r="S65417" s="73"/>
      <c r="T65417" s="73"/>
      <c r="U65417" s="73"/>
      <c r="V65417" s="23"/>
      <c r="W65417" s="23"/>
      <c r="X65417" s="23"/>
      <c r="Y65417" s="23"/>
      <c r="Z65417" s="4"/>
    </row>
    <row r="65418" spans="1:26" ht="23.25">
      <c r="A65418" s="4"/>
      <c r="B65418" s="51"/>
      <c r="C65418" s="51"/>
      <c r="D65418" s="51"/>
      <c r="E65418" s="51"/>
      <c r="F65418" s="51"/>
      <c r="G65418" s="51"/>
      <c r="H65418" s="51"/>
      <c r="I65418" s="63"/>
      <c r="J65418" s="53"/>
      <c r="K65418" s="54"/>
      <c r="L65418" s="73"/>
      <c r="M65418" s="23"/>
      <c r="N65418" s="73"/>
      <c r="O65418" s="73"/>
      <c r="P65418" s="23"/>
      <c r="Q65418" s="23"/>
      <c r="R65418" s="23"/>
      <c r="S65418" s="73"/>
      <c r="T65418" s="73"/>
      <c r="U65418" s="73"/>
      <c r="V65418" s="23"/>
      <c r="W65418" s="23"/>
      <c r="X65418" s="23"/>
      <c r="Y65418" s="23"/>
      <c r="Z65418" s="4"/>
    </row>
    <row r="65419" spans="1:26" ht="23.25">
      <c r="A65419" s="4"/>
      <c r="B65419" s="51"/>
      <c r="C65419" s="51"/>
      <c r="D65419" s="51"/>
      <c r="E65419" s="51"/>
      <c r="F65419" s="51"/>
      <c r="G65419" s="51"/>
      <c r="H65419" s="51"/>
      <c r="I65419" s="63"/>
      <c r="J65419" s="53"/>
      <c r="K65419" s="54"/>
      <c r="L65419" s="73"/>
      <c r="M65419" s="23"/>
      <c r="N65419" s="73"/>
      <c r="O65419" s="73"/>
      <c r="P65419" s="23"/>
      <c r="Q65419" s="23"/>
      <c r="R65419" s="23"/>
      <c r="S65419" s="73"/>
      <c r="T65419" s="73"/>
      <c r="U65419" s="73"/>
      <c r="V65419" s="23"/>
      <c r="W65419" s="23"/>
      <c r="X65419" s="23"/>
      <c r="Y65419" s="23"/>
      <c r="Z65419" s="4"/>
    </row>
    <row r="65420" spans="1:26" ht="23.25">
      <c r="A65420" s="4"/>
      <c r="B65420" s="51"/>
      <c r="C65420" s="51"/>
      <c r="D65420" s="51"/>
      <c r="E65420" s="51"/>
      <c r="F65420" s="51"/>
      <c r="G65420" s="51"/>
      <c r="H65420" s="51"/>
      <c r="I65420" s="63"/>
      <c r="J65420" s="53"/>
      <c r="K65420" s="54"/>
      <c r="L65420" s="73"/>
      <c r="M65420" s="23"/>
      <c r="N65420" s="73"/>
      <c r="O65420" s="73"/>
      <c r="P65420" s="23"/>
      <c r="Q65420" s="23"/>
      <c r="R65420" s="23"/>
      <c r="S65420" s="73"/>
      <c r="T65420" s="73"/>
      <c r="U65420" s="73"/>
      <c r="V65420" s="23"/>
      <c r="W65420" s="23"/>
      <c r="X65420" s="23"/>
      <c r="Y65420" s="23"/>
      <c r="Z65420" s="4"/>
    </row>
    <row r="65421" spans="1:26" ht="23.25">
      <c r="A65421" s="4"/>
      <c r="B65421" s="51"/>
      <c r="C65421" s="51"/>
      <c r="D65421" s="51"/>
      <c r="E65421" s="51"/>
      <c r="F65421" s="51"/>
      <c r="G65421" s="51"/>
      <c r="H65421" s="51"/>
      <c r="I65421" s="63"/>
      <c r="J65421" s="53"/>
      <c r="K65421" s="54"/>
      <c r="L65421" s="73"/>
      <c r="M65421" s="23"/>
      <c r="N65421" s="73"/>
      <c r="O65421" s="73"/>
      <c r="P65421" s="23"/>
      <c r="Q65421" s="23"/>
      <c r="R65421" s="23"/>
      <c r="S65421" s="73"/>
      <c r="T65421" s="73"/>
      <c r="U65421" s="73"/>
      <c r="V65421" s="23"/>
      <c r="W65421" s="23"/>
      <c r="X65421" s="23"/>
      <c r="Y65421" s="23"/>
      <c r="Z65421" s="4"/>
    </row>
    <row r="65422" spans="1:26" ht="23.25">
      <c r="A65422" s="4"/>
      <c r="B65422" s="51"/>
      <c r="C65422" s="51"/>
      <c r="D65422" s="51"/>
      <c r="E65422" s="51"/>
      <c r="F65422" s="51"/>
      <c r="G65422" s="51"/>
      <c r="H65422" s="51"/>
      <c r="I65422" s="63"/>
      <c r="J65422" s="53"/>
      <c r="K65422" s="54"/>
      <c r="L65422" s="73"/>
      <c r="M65422" s="23"/>
      <c r="N65422" s="73"/>
      <c r="O65422" s="73"/>
      <c r="P65422" s="23"/>
      <c r="Q65422" s="23"/>
      <c r="R65422" s="23"/>
      <c r="S65422" s="73"/>
      <c r="T65422" s="73"/>
      <c r="U65422" s="73"/>
      <c r="V65422" s="23"/>
      <c r="W65422" s="23"/>
      <c r="X65422" s="23"/>
      <c r="Y65422" s="23"/>
      <c r="Z65422" s="4"/>
    </row>
    <row r="65423" spans="1:26" ht="23.25">
      <c r="A65423" s="4"/>
      <c r="B65423" s="57"/>
      <c r="C65423" s="58"/>
      <c r="D65423" s="58"/>
      <c r="E65423" s="58"/>
      <c r="F65423" s="58"/>
      <c r="G65423" s="58"/>
      <c r="H65423" s="58"/>
      <c r="I65423" s="53"/>
      <c r="J65423" s="53"/>
      <c r="K65423" s="54"/>
      <c r="L65423" s="21"/>
      <c r="M65423" s="21"/>
      <c r="N65423" s="21"/>
      <c r="O65423" s="21"/>
      <c r="P65423" s="21"/>
      <c r="Q65423" s="21"/>
      <c r="R65423" s="21"/>
      <c r="S65423" s="21"/>
      <c r="T65423" s="21"/>
      <c r="U65423" s="21"/>
      <c r="V65423" s="21"/>
      <c r="W65423" s="21"/>
      <c r="X65423" s="21"/>
      <c r="Y65423" s="21"/>
      <c r="Z65423" s="4"/>
    </row>
    <row r="65424" spans="1:26" ht="23.25">
      <c r="A65424" s="4"/>
      <c r="B65424" s="51"/>
      <c r="C65424" s="51"/>
      <c r="D65424" s="51"/>
      <c r="E65424" s="51"/>
      <c r="F65424" s="51"/>
      <c r="G65424" s="51"/>
      <c r="H65424" s="51"/>
      <c r="I65424" s="63"/>
      <c r="J65424" s="53"/>
      <c r="K65424" s="54"/>
      <c r="L65424" s="73"/>
      <c r="M65424" s="23"/>
      <c r="N65424" s="73"/>
      <c r="O65424" s="73"/>
      <c r="P65424" s="23"/>
      <c r="Q65424" s="23"/>
      <c r="R65424" s="23"/>
      <c r="S65424" s="73"/>
      <c r="T65424" s="73"/>
      <c r="U65424" s="73"/>
      <c r="V65424" s="23"/>
      <c r="W65424" s="23"/>
      <c r="X65424" s="23"/>
      <c r="Y65424" s="23"/>
      <c r="Z65424" s="4"/>
    </row>
    <row r="65425" spans="1:26" ht="23.25">
      <c r="A65425" s="4"/>
      <c r="B65425" s="51"/>
      <c r="C65425" s="51"/>
      <c r="D65425" s="51"/>
      <c r="E65425" s="51"/>
      <c r="F65425" s="51"/>
      <c r="G65425" s="51"/>
      <c r="H65425" s="51"/>
      <c r="I65425" s="63"/>
      <c r="J65425" s="53"/>
      <c r="K65425" s="54"/>
      <c r="L65425" s="73"/>
      <c r="M65425" s="23"/>
      <c r="N65425" s="73"/>
      <c r="O65425" s="73"/>
      <c r="P65425" s="23"/>
      <c r="Q65425" s="23"/>
      <c r="R65425" s="23"/>
      <c r="S65425" s="73"/>
      <c r="T65425" s="73"/>
      <c r="U65425" s="73"/>
      <c r="V65425" s="23"/>
      <c r="W65425" s="23"/>
      <c r="X65425" s="23"/>
      <c r="Y65425" s="23"/>
      <c r="Z65425" s="4"/>
    </row>
    <row r="65426" spans="1:26" ht="23.25">
      <c r="A65426" s="4"/>
      <c r="B65426" s="51"/>
      <c r="C65426" s="51"/>
      <c r="D65426" s="51"/>
      <c r="E65426" s="51"/>
      <c r="F65426" s="51"/>
      <c r="G65426" s="51"/>
      <c r="H65426" s="51"/>
      <c r="I65426" s="63"/>
      <c r="J65426" s="53"/>
      <c r="K65426" s="54"/>
      <c r="L65426" s="73"/>
      <c r="M65426" s="23"/>
      <c r="N65426" s="73"/>
      <c r="O65426" s="73"/>
      <c r="P65426" s="23"/>
      <c r="Q65426" s="23"/>
      <c r="R65426" s="23"/>
      <c r="S65426" s="73"/>
      <c r="T65426" s="73"/>
      <c r="U65426" s="73"/>
      <c r="V65426" s="23"/>
      <c r="W65426" s="23"/>
      <c r="X65426" s="23"/>
      <c r="Y65426" s="23"/>
      <c r="Z65426" s="4"/>
    </row>
    <row r="65427" spans="1:26" ht="23.25">
      <c r="A65427" s="4"/>
      <c r="B65427" s="51"/>
      <c r="C65427" s="51"/>
      <c r="D65427" s="51"/>
      <c r="E65427" s="51"/>
      <c r="F65427" s="51"/>
      <c r="G65427" s="51"/>
      <c r="H65427" s="51"/>
      <c r="I65427" s="63"/>
      <c r="J65427" s="53"/>
      <c r="K65427" s="54"/>
      <c r="L65427" s="73"/>
      <c r="M65427" s="23"/>
      <c r="N65427" s="73"/>
      <c r="O65427" s="73"/>
      <c r="P65427" s="23"/>
      <c r="Q65427" s="23"/>
      <c r="R65427" s="23"/>
      <c r="S65427" s="73"/>
      <c r="T65427" s="73"/>
      <c r="U65427" s="73"/>
      <c r="V65427" s="23"/>
      <c r="W65427" s="23"/>
      <c r="X65427" s="23"/>
      <c r="Y65427" s="23"/>
      <c r="Z65427" s="4"/>
    </row>
    <row r="65428" spans="1:26" ht="23.25">
      <c r="A65428" s="4"/>
      <c r="B65428" s="51"/>
      <c r="C65428" s="51"/>
      <c r="D65428" s="51"/>
      <c r="E65428" s="51"/>
      <c r="F65428" s="51"/>
      <c r="G65428" s="51"/>
      <c r="H65428" s="51"/>
      <c r="I65428" s="63"/>
      <c r="J65428" s="53"/>
      <c r="K65428" s="54"/>
      <c r="L65428" s="73"/>
      <c r="M65428" s="23"/>
      <c r="N65428" s="73"/>
      <c r="O65428" s="73"/>
      <c r="P65428" s="23"/>
      <c r="Q65428" s="23"/>
      <c r="R65428" s="23"/>
      <c r="S65428" s="73"/>
      <c r="T65428" s="73"/>
      <c r="U65428" s="73"/>
      <c r="V65428" s="23"/>
      <c r="W65428" s="23"/>
      <c r="X65428" s="23"/>
      <c r="Y65428" s="23"/>
      <c r="Z65428" s="4"/>
    </row>
    <row r="65429" spans="1:26" ht="23.25">
      <c r="A65429" s="4"/>
      <c r="B65429" s="51"/>
      <c r="C65429" s="51"/>
      <c r="D65429" s="51"/>
      <c r="E65429" s="51"/>
      <c r="F65429" s="51"/>
      <c r="G65429" s="51"/>
      <c r="H65429" s="51"/>
      <c r="I65429" s="63"/>
      <c r="J65429" s="53"/>
      <c r="K65429" s="54"/>
      <c r="L65429" s="73"/>
      <c r="M65429" s="23"/>
      <c r="N65429" s="73"/>
      <c r="O65429" s="73"/>
      <c r="P65429" s="23"/>
      <c r="Q65429" s="23"/>
      <c r="R65429" s="23"/>
      <c r="S65429" s="73"/>
      <c r="T65429" s="73"/>
      <c r="U65429" s="73"/>
      <c r="V65429" s="23"/>
      <c r="W65429" s="23"/>
      <c r="X65429" s="23"/>
      <c r="Y65429" s="23"/>
      <c r="Z65429" s="4"/>
    </row>
    <row r="65430" spans="1:26" ht="23.25">
      <c r="A65430" s="4"/>
      <c r="B65430" s="51"/>
      <c r="C65430" s="51"/>
      <c r="D65430" s="51"/>
      <c r="E65430" s="51"/>
      <c r="F65430" s="51"/>
      <c r="G65430" s="51"/>
      <c r="H65430" s="51"/>
      <c r="I65430" s="63"/>
      <c r="J65430" s="53"/>
      <c r="K65430" s="54"/>
      <c r="L65430" s="73"/>
      <c r="M65430" s="23"/>
      <c r="N65430" s="73"/>
      <c r="O65430" s="73"/>
      <c r="P65430" s="23"/>
      <c r="Q65430" s="23"/>
      <c r="R65430" s="23"/>
      <c r="S65430" s="73"/>
      <c r="T65430" s="73"/>
      <c r="U65430" s="73"/>
      <c r="V65430" s="23"/>
      <c r="W65430" s="23"/>
      <c r="X65430" s="23"/>
      <c r="Y65430" s="23"/>
      <c r="Z65430" s="4"/>
    </row>
    <row r="65431" spans="1:26" ht="23.25">
      <c r="A65431" s="4"/>
      <c r="B65431" s="51"/>
      <c r="C65431" s="51"/>
      <c r="D65431" s="51"/>
      <c r="E65431" s="51"/>
      <c r="F65431" s="51"/>
      <c r="G65431" s="51"/>
      <c r="H65431" s="51"/>
      <c r="I65431" s="63"/>
      <c r="J65431" s="53"/>
      <c r="K65431" s="54"/>
      <c r="L65431" s="73"/>
      <c r="M65431" s="23"/>
      <c r="N65431" s="73"/>
      <c r="O65431" s="73"/>
      <c r="P65431" s="23"/>
      <c r="Q65431" s="23"/>
      <c r="R65431" s="23"/>
      <c r="S65431" s="73"/>
      <c r="T65431" s="73"/>
      <c r="U65431" s="73"/>
      <c r="V65431" s="23"/>
      <c r="W65431" s="23"/>
      <c r="X65431" s="23"/>
      <c r="Y65431" s="23"/>
      <c r="Z65431" s="4"/>
    </row>
    <row r="65432" spans="1:26" ht="23.25">
      <c r="A65432" s="4"/>
      <c r="B65432" s="57"/>
      <c r="C65432" s="58"/>
      <c r="D65432" s="58"/>
      <c r="E65432" s="58"/>
      <c r="F65432" s="58"/>
      <c r="G65432" s="58"/>
      <c r="H65432" s="58"/>
      <c r="I65432" s="53"/>
      <c r="J65432" s="53"/>
      <c r="K65432" s="54"/>
      <c r="L65432" s="21"/>
      <c r="M65432" s="21"/>
      <c r="N65432" s="21"/>
      <c r="O65432" s="21"/>
      <c r="P65432" s="21"/>
      <c r="Q65432" s="21"/>
      <c r="R65432" s="21"/>
      <c r="S65432" s="21"/>
      <c r="T65432" s="21"/>
      <c r="U65432" s="21"/>
      <c r="V65432" s="21"/>
      <c r="W65432" s="21"/>
      <c r="X65432" s="21"/>
      <c r="Y65432" s="21"/>
      <c r="Z65432" s="4"/>
    </row>
    <row r="65433" spans="1:26" ht="23.25">
      <c r="A65433" s="4"/>
      <c r="B65433" s="51"/>
      <c r="C65433" s="51"/>
      <c r="D65433" s="51"/>
      <c r="E65433" s="51"/>
      <c r="F65433" s="51"/>
      <c r="G65433" s="51"/>
      <c r="H65433" s="51"/>
      <c r="I65433" s="63"/>
      <c r="J65433" s="53"/>
      <c r="K65433" s="54"/>
      <c r="L65433" s="73"/>
      <c r="M65433" s="23"/>
      <c r="N65433" s="73"/>
      <c r="O65433" s="73"/>
      <c r="P65433" s="23"/>
      <c r="Q65433" s="23"/>
      <c r="R65433" s="23"/>
      <c r="S65433" s="73"/>
      <c r="T65433" s="73"/>
      <c r="U65433" s="73"/>
      <c r="V65433" s="23"/>
      <c r="W65433" s="23"/>
      <c r="X65433" s="23"/>
      <c r="Y65433" s="23"/>
      <c r="Z65433" s="4"/>
    </row>
    <row r="65434" spans="1:26" ht="23.25">
      <c r="A65434" s="4"/>
      <c r="B65434" s="51"/>
      <c r="C65434" s="51"/>
      <c r="D65434" s="51"/>
      <c r="E65434" s="51"/>
      <c r="F65434" s="51"/>
      <c r="G65434" s="51"/>
      <c r="H65434" s="51"/>
      <c r="I65434" s="63"/>
      <c r="J65434" s="53"/>
      <c r="K65434" s="54"/>
      <c r="L65434" s="73"/>
      <c r="M65434" s="23"/>
      <c r="N65434" s="73"/>
      <c r="O65434" s="73"/>
      <c r="P65434" s="23"/>
      <c r="Q65434" s="23"/>
      <c r="R65434" s="23"/>
      <c r="S65434" s="73"/>
      <c r="T65434" s="73"/>
      <c r="U65434" s="73"/>
      <c r="V65434" s="23"/>
      <c r="W65434" s="23"/>
      <c r="X65434" s="23"/>
      <c r="Y65434" s="23"/>
      <c r="Z65434" s="4"/>
    </row>
    <row r="65435" spans="1:26" ht="23.25">
      <c r="A65435" s="4"/>
      <c r="B65435" s="51"/>
      <c r="C65435" s="51"/>
      <c r="D65435" s="51"/>
      <c r="E65435" s="51"/>
      <c r="F65435" s="51"/>
      <c r="G65435" s="51"/>
      <c r="H65435" s="51"/>
      <c r="I65435" s="63"/>
      <c r="J65435" s="53"/>
      <c r="K65435" s="54"/>
      <c r="L65435" s="73"/>
      <c r="M65435" s="23"/>
      <c r="N65435" s="73"/>
      <c r="O65435" s="73"/>
      <c r="P65435" s="23"/>
      <c r="Q65435" s="23"/>
      <c r="R65435" s="23"/>
      <c r="S65435" s="73"/>
      <c r="T65435" s="73"/>
      <c r="U65435" s="73"/>
      <c r="V65435" s="23"/>
      <c r="W65435" s="23"/>
      <c r="X65435" s="23"/>
      <c r="Y65435" s="23"/>
      <c r="Z65435" s="4"/>
    </row>
    <row r="65436" spans="1:26" ht="23.25">
      <c r="A65436" s="4"/>
      <c r="B65436" s="51"/>
      <c r="C65436" s="51"/>
      <c r="D65436" s="51"/>
      <c r="E65436" s="51"/>
      <c r="F65436" s="51"/>
      <c r="G65436" s="51"/>
      <c r="H65436" s="51"/>
      <c r="I65436" s="63"/>
      <c r="J65436" s="53"/>
      <c r="K65436" s="54"/>
      <c r="L65436" s="73"/>
      <c r="M65436" s="23"/>
      <c r="N65436" s="73"/>
      <c r="O65436" s="73"/>
      <c r="P65436" s="23"/>
      <c r="Q65436" s="23"/>
      <c r="R65436" s="23"/>
      <c r="S65436" s="73"/>
      <c r="T65436" s="73"/>
      <c r="U65436" s="73"/>
      <c r="V65436" s="23"/>
      <c r="W65436" s="23"/>
      <c r="X65436" s="23"/>
      <c r="Y65436" s="23"/>
      <c r="Z65436" s="4"/>
    </row>
    <row r="65437" spans="1:26" ht="23.25">
      <c r="A65437" s="4"/>
      <c r="B65437" s="57"/>
      <c r="C65437" s="57"/>
      <c r="D65437" s="57"/>
      <c r="E65437" s="57"/>
      <c r="F65437" s="57"/>
      <c r="G65437" s="57"/>
      <c r="H65437" s="57"/>
      <c r="I65437" s="63"/>
      <c r="J65437" s="53"/>
      <c r="K65437" s="54"/>
      <c r="L65437" s="73"/>
      <c r="M65437" s="23"/>
      <c r="N65437" s="73"/>
      <c r="O65437" s="73"/>
      <c r="P65437" s="23"/>
      <c r="Q65437" s="23"/>
      <c r="R65437" s="23"/>
      <c r="S65437" s="73"/>
      <c r="T65437" s="73"/>
      <c r="U65437" s="73"/>
      <c r="V65437" s="23"/>
      <c r="W65437" s="23"/>
      <c r="X65437" s="23"/>
      <c r="Y65437" s="23"/>
      <c r="Z65437" s="4"/>
    </row>
    <row r="65438" spans="1:26" ht="23.25">
      <c r="A65438" s="4"/>
      <c r="B65438" s="57"/>
      <c r="C65438" s="58"/>
      <c r="D65438" s="58"/>
      <c r="E65438" s="58"/>
      <c r="F65438" s="58"/>
      <c r="G65438" s="58"/>
      <c r="H65438" s="58"/>
      <c r="I65438" s="53"/>
      <c r="J65438" s="53"/>
      <c r="K65438" s="54"/>
      <c r="L65438" s="21"/>
      <c r="M65438" s="21"/>
      <c r="N65438" s="21"/>
      <c r="O65438" s="21"/>
      <c r="P65438" s="21"/>
      <c r="Q65438" s="21"/>
      <c r="R65438" s="21"/>
      <c r="S65438" s="21"/>
      <c r="T65438" s="21"/>
      <c r="U65438" s="21"/>
      <c r="V65438" s="21"/>
      <c r="W65438" s="21"/>
      <c r="X65438" s="21"/>
      <c r="Y65438" s="21"/>
      <c r="Z65438" s="4"/>
    </row>
    <row r="65439" spans="1:26" ht="23.25">
      <c r="A65439" s="4"/>
      <c r="B65439" s="57"/>
      <c r="C65439" s="57"/>
      <c r="D65439" s="57"/>
      <c r="E65439" s="57"/>
      <c r="F65439" s="57"/>
      <c r="G65439" s="57"/>
      <c r="H65439" s="57"/>
      <c r="I65439" s="63"/>
      <c r="J65439" s="53"/>
      <c r="K65439" s="54"/>
      <c r="L65439" s="73"/>
      <c r="M65439" s="23"/>
      <c r="N65439" s="73"/>
      <c r="O65439" s="73"/>
      <c r="P65439" s="23"/>
      <c r="Q65439" s="23"/>
      <c r="R65439" s="23"/>
      <c r="S65439" s="73"/>
      <c r="T65439" s="73"/>
      <c r="U65439" s="73"/>
      <c r="V65439" s="23"/>
      <c r="W65439" s="23"/>
      <c r="X65439" s="23"/>
      <c r="Y65439" s="23"/>
      <c r="Z65439" s="4"/>
    </row>
    <row r="65440" spans="1:26" ht="23.25">
      <c r="A65440" s="4"/>
      <c r="B65440" s="57"/>
      <c r="C65440" s="57"/>
      <c r="D65440" s="57"/>
      <c r="E65440" s="57"/>
      <c r="F65440" s="57"/>
      <c r="G65440" s="57"/>
      <c r="H65440" s="57"/>
      <c r="I65440" s="63"/>
      <c r="J65440" s="53"/>
      <c r="K65440" s="54"/>
      <c r="L65440" s="73"/>
      <c r="M65440" s="23"/>
      <c r="N65440" s="73"/>
      <c r="O65440" s="73"/>
      <c r="P65440" s="23"/>
      <c r="Q65440" s="23"/>
      <c r="R65440" s="23"/>
      <c r="S65440" s="73"/>
      <c r="T65440" s="73"/>
      <c r="U65440" s="73"/>
      <c r="V65440" s="23"/>
      <c r="W65440" s="23"/>
      <c r="X65440" s="23"/>
      <c r="Y65440" s="23"/>
      <c r="Z65440" s="4"/>
    </row>
    <row r="65441" spans="1:26" ht="23.25">
      <c r="A65441" s="4"/>
      <c r="B65441" s="57"/>
      <c r="C65441" s="57"/>
      <c r="D65441" s="57"/>
      <c r="E65441" s="57"/>
      <c r="F65441" s="57"/>
      <c r="G65441" s="57"/>
      <c r="H65441" s="57"/>
      <c r="I65441" s="63"/>
      <c r="J65441" s="53"/>
      <c r="K65441" s="54"/>
      <c r="L65441" s="73"/>
      <c r="M65441" s="23"/>
      <c r="N65441" s="73"/>
      <c r="O65441" s="73"/>
      <c r="P65441" s="23"/>
      <c r="Q65441" s="23"/>
      <c r="R65441" s="23"/>
      <c r="S65441" s="73"/>
      <c r="T65441" s="73"/>
      <c r="U65441" s="73"/>
      <c r="V65441" s="23"/>
      <c r="W65441" s="23"/>
      <c r="X65441" s="23"/>
      <c r="Y65441" s="23"/>
      <c r="Z65441" s="4"/>
    </row>
    <row r="65442" spans="1:26" ht="23.25">
      <c r="A65442" s="4"/>
      <c r="B65442" s="57"/>
      <c r="C65442" s="57"/>
      <c r="D65442" s="57"/>
      <c r="E65442" s="57"/>
      <c r="F65442" s="57"/>
      <c r="G65442" s="57"/>
      <c r="H65442" s="57"/>
      <c r="I65442" s="63"/>
      <c r="J65442" s="53"/>
      <c r="K65442" s="54"/>
      <c r="L65442" s="73"/>
      <c r="M65442" s="23"/>
      <c r="N65442" s="73"/>
      <c r="O65442" s="73"/>
      <c r="P65442" s="23"/>
      <c r="Q65442" s="23"/>
      <c r="R65442" s="23"/>
      <c r="S65442" s="73"/>
      <c r="T65442" s="73"/>
      <c r="U65442" s="73"/>
      <c r="V65442" s="23"/>
      <c r="W65442" s="23"/>
      <c r="X65442" s="23"/>
      <c r="Y65442" s="23"/>
      <c r="Z65442" s="4"/>
    </row>
    <row r="65443" spans="1:26" ht="23.25">
      <c r="A65443" s="4"/>
      <c r="B65443" s="57"/>
      <c r="C65443" s="57"/>
      <c r="D65443" s="57"/>
      <c r="E65443" s="57"/>
      <c r="F65443" s="57"/>
      <c r="G65443" s="57"/>
      <c r="H65443" s="57"/>
      <c r="I65443" s="63"/>
      <c r="J65443" s="53"/>
      <c r="K65443" s="54"/>
      <c r="L65443" s="73"/>
      <c r="M65443" s="23"/>
      <c r="N65443" s="73"/>
      <c r="O65443" s="73"/>
      <c r="P65443" s="23"/>
      <c r="Q65443" s="23"/>
      <c r="R65443" s="23"/>
      <c r="S65443" s="73"/>
      <c r="T65443" s="73"/>
      <c r="U65443" s="73"/>
      <c r="V65443" s="23"/>
      <c r="W65443" s="23"/>
      <c r="X65443" s="23"/>
      <c r="Y65443" s="23"/>
      <c r="Z65443" s="4"/>
    </row>
    <row r="65444" spans="1:26" ht="23.25">
      <c r="A65444" s="4"/>
      <c r="B65444" s="57"/>
      <c r="C65444" s="57"/>
      <c r="D65444" s="57"/>
      <c r="E65444" s="57"/>
      <c r="F65444" s="57"/>
      <c r="G65444" s="57"/>
      <c r="H65444" s="57"/>
      <c r="I65444" s="63"/>
      <c r="J65444" s="53"/>
      <c r="K65444" s="54"/>
      <c r="L65444" s="73"/>
      <c r="M65444" s="23"/>
      <c r="N65444" s="73"/>
      <c r="O65444" s="73"/>
      <c r="P65444" s="23"/>
      <c r="Q65444" s="23"/>
      <c r="R65444" s="23"/>
      <c r="S65444" s="73"/>
      <c r="T65444" s="73"/>
      <c r="U65444" s="73"/>
      <c r="V65444" s="23"/>
      <c r="W65444" s="23"/>
      <c r="X65444" s="23"/>
      <c r="Y65444" s="23"/>
      <c r="Z65444" s="4"/>
    </row>
    <row r="65445" spans="1:26" ht="23.25">
      <c r="A65445" s="4"/>
      <c r="B65445" s="64"/>
      <c r="C65445" s="64"/>
      <c r="D65445" s="64"/>
      <c r="E65445" s="64"/>
      <c r="F65445" s="64"/>
      <c r="G65445" s="64"/>
      <c r="H65445" s="64"/>
      <c r="I65445" s="65"/>
      <c r="J65445" s="61"/>
      <c r="K65445" s="62"/>
      <c r="L65445" s="74"/>
      <c r="M65445" s="75"/>
      <c r="N65445" s="74"/>
      <c r="O65445" s="74"/>
      <c r="P65445" s="75"/>
      <c r="Q65445" s="75"/>
      <c r="R65445" s="75"/>
      <c r="S65445" s="74"/>
      <c r="T65445" s="74"/>
      <c r="U65445" s="74"/>
      <c r="V65445" s="75"/>
      <c r="W65445" s="75"/>
      <c r="X65445" s="75"/>
      <c r="Y65445" s="75"/>
      <c r="Z65445" s="4"/>
    </row>
    <row r="65446" spans="1:26" ht="23.25">
      <c r="A65446" s="1" t="s">
        <v>29</v>
      </c>
      <c r="B65446" s="1"/>
      <c r="C65446" s="1"/>
      <c r="D65446" s="1"/>
      <c r="E65446" s="1"/>
      <c r="F65446" s="1"/>
      <c r="G65446" s="1"/>
      <c r="H65446" s="2"/>
      <c r="I65446" s="1"/>
      <c r="J65446" s="1"/>
      <c r="K65446" s="1"/>
      <c r="L65446" s="3"/>
      <c r="M65446" s="3"/>
      <c r="N65446" s="3"/>
      <c r="O65446" s="3"/>
      <c r="P65446" s="3"/>
      <c r="Q65446" s="3"/>
      <c r="R65446" s="3"/>
      <c r="S65446" s="3"/>
      <c r="T65446" s="3"/>
      <c r="U65446" s="3"/>
      <c r="V65446" s="3"/>
      <c r="W65446" s="3"/>
      <c r="X65446" s="3"/>
      <c r="Y65446" s="3"/>
      <c r="Z65446" s="1" t="s">
        <v>29</v>
      </c>
    </row>
  </sheetData>
  <printOptions horizontalCentered="1" verticalCentered="1"/>
  <pageMargins left="0.75" right="0.75" top="1" bottom="1" header="0" footer="0"/>
  <pageSetup orientation="landscape" scale="27" r:id="rId3"/>
  <rowBreaks count="4" manualBreakCount="4">
    <brk id="90" max="255" man="1"/>
    <brk id="180" max="255" man="1"/>
    <brk id="270" max="255" man="1"/>
    <brk id="3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2000-05-29T22:53:13Z</cp:lastPrinted>
  <dcterms:created xsi:type="dcterms:W3CDTF">1998-09-03T23:22:53Z</dcterms:created>
  <dcterms:modified xsi:type="dcterms:W3CDTF">2000-06-07T00:12:37Z</dcterms:modified>
  <cp:category/>
  <cp:version/>
  <cp:contentType/>
  <cp:contentStatus/>
</cp:coreProperties>
</file>