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'Hoja1'!$A$1:$X$360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49</t>
        </r>
      </text>
    </comment>
  </commentList>
</comments>
</file>

<file path=xl/sharedStrings.xml><?xml version="1.0" encoding="utf-8"?>
<sst xmlns="http://schemas.openxmlformats.org/spreadsheetml/2006/main" count="634" uniqueCount="100">
  <si>
    <t>CUENTA DE LA HACIENDA PÚBLICA FEDERAL DE 2001</t>
  </si>
  <si>
    <t>EJERCICIO PROGRAMÁTICO ECONÓMICO DEL GASTO DEVENGADO DE ENTIDADES PARAESTATALES DE CONTROL PRESUPUESTARIO INDIRECTO</t>
  </si>
  <si>
    <t>(Miles de pesos con un decimal)</t>
  </si>
  <si>
    <t xml:space="preserve"> S E C T O R :</t>
  </si>
  <si>
    <t>CATEGORÍAS</t>
  </si>
  <si>
    <t>G A S T O    C O R R I E N T E</t>
  </si>
  <si>
    <t>G A S T O    D E    C A P I T A L</t>
  </si>
  <si>
    <t>GASTO PROGRAMABLE DEVENGADO</t>
  </si>
  <si>
    <t>CLAVE</t>
  </si>
  <si>
    <t>PROGRAMÁTICAS</t>
  </si>
  <si>
    <t>Estructura Porcentual</t>
  </si>
  <si>
    <t>DE</t>
  </si>
  <si>
    <t>D E N O M I N A C I Ó N</t>
  </si>
  <si>
    <t>Servicios</t>
  </si>
  <si>
    <t>Materiales y</t>
  </si>
  <si>
    <t>Otras</t>
  </si>
  <si>
    <t>Bienes</t>
  </si>
  <si>
    <t>Obra</t>
  </si>
  <si>
    <t>Inversiones</t>
  </si>
  <si>
    <t>ENTIDAD</t>
  </si>
  <si>
    <t>F</t>
  </si>
  <si>
    <t>SF</t>
  </si>
  <si>
    <t>PS</t>
  </si>
  <si>
    <t>PE</t>
  </si>
  <si>
    <t>AI</t>
  </si>
  <si>
    <t>PY</t>
  </si>
  <si>
    <t>Personales</t>
  </si>
  <si>
    <t>Suministros</t>
  </si>
  <si>
    <t>Generales</t>
  </si>
  <si>
    <t>Erogaciones</t>
  </si>
  <si>
    <t>Suma</t>
  </si>
  <si>
    <t>Muebles e</t>
  </si>
  <si>
    <t>Pública</t>
  </si>
  <si>
    <t>Financieras</t>
  </si>
  <si>
    <t>Total</t>
  </si>
  <si>
    <t>Corriente</t>
  </si>
  <si>
    <t>De Capital</t>
  </si>
  <si>
    <t>Inmuebles</t>
  </si>
  <si>
    <t>C3AP285F</t>
  </si>
  <si>
    <t>HOJA       DE       .</t>
  </si>
  <si>
    <t>*</t>
  </si>
  <si>
    <t>REFORMA AGRARIA</t>
  </si>
  <si>
    <t xml:space="preserve">TOTAL ORIGINAL </t>
  </si>
  <si>
    <t xml:space="preserve">TOTAL MODIFICADO </t>
  </si>
  <si>
    <t xml:space="preserve">TOTAL EJERCIDO </t>
  </si>
  <si>
    <t>PORCENTAJE DE EJERCICIO EJER/ORIG</t>
  </si>
  <si>
    <t>PORCENTAJE DE EJERCICIO EJER/MODIF</t>
  </si>
  <si>
    <t>15100</t>
  </si>
  <si>
    <t>FIDEICOMISO FONDO NACIONAL DE</t>
  </si>
  <si>
    <t>FOMENTO EJIDAL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</si>
  <si>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</si>
  <si>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</si>
  <si>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</si>
  <si>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</si>
  <si>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</si>
  <si>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13</t>
  </si>
  <si>
    <t>Desarrollo Agropecuario y Pesca</t>
  </si>
  <si>
    <t>04</t>
  </si>
  <si>
    <t>Asuntos Agrarios</t>
  </si>
  <si>
    <t>000</t>
  </si>
  <si>
    <t>Programa Normal de Operación</t>
  </si>
  <si>
    <t>301</t>
  </si>
  <si>
    <t xml:space="preserve">Regular y supervisar a los agentes </t>
  </si>
  <si>
    <t>económicos</t>
  </si>
  <si>
    <t>N000</t>
  </si>
  <si>
    <t>Actividad Institucional no Asociada a Proyectos</t>
  </si>
  <si>
    <t>403</t>
  </si>
  <si>
    <t>Captar recursos financieros</t>
  </si>
  <si>
    <t>405</t>
  </si>
  <si>
    <t>Otorgar créditos</t>
  </si>
  <si>
    <t>450</t>
  </si>
  <si>
    <t>Canalizar recursos financieros</t>
  </si>
  <si>
    <t>701</t>
  </si>
  <si>
    <t>Administrar recursos humanos, materiales y</t>
  </si>
  <si>
    <t>financieros</t>
  </si>
  <si>
    <t>15105</t>
  </si>
  <si>
    <t>PROCURADURÍA AGRARIA</t>
  </si>
  <si>
    <t>Procuración de Justicia</t>
  </si>
  <si>
    <t>408</t>
  </si>
  <si>
    <t>Procurar justicia</t>
  </si>
  <si>
    <t>308</t>
  </si>
  <si>
    <t>Ordenar y regular la propiedad rural y urbana</t>
  </si>
  <si>
    <t>410</t>
  </si>
  <si>
    <t>Proporcionar asesoría jurídica</t>
  </si>
  <si>
    <t>431</t>
  </si>
  <si>
    <t>Capacitar y otorgar becas a la población</t>
  </si>
  <si>
    <t>Administrarr recursos humanos, materiales y</t>
  </si>
  <si>
    <t>703</t>
  </si>
  <si>
    <t>Capacitar y formar servidores públicos</t>
  </si>
  <si>
    <t>004</t>
  </si>
  <si>
    <t>Programa de Certificación de Derechos</t>
  </si>
  <si>
    <t>(PROCEDE)</t>
  </si>
  <si>
    <t>Ejidales y Titulación de Solares Urbanos</t>
  </si>
  <si>
    <t>HOJA   2   DE   8   .</t>
  </si>
  <si>
    <t>HOJA   3   DE   8   .</t>
  </si>
  <si>
    <t>HOJA   4   DE   8   .</t>
  </si>
  <si>
    <t>HOJA   5   DE   8   .</t>
  </si>
  <si>
    <t>HOJA   6   DE   8   .</t>
  </si>
  <si>
    <t>HOJA   7   DE   8   .</t>
  </si>
  <si>
    <t>HOJA   8   DE   8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</si>
</sst>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5" width="14.69140625" style="0" customWidth="1"/>
    <col min="16" max="16" width="15.69140625" style="0" customWidth="1"/>
    <col min="17" max="19" width="14.69140625" style="0" customWidth="1"/>
    <col min="20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</row>
    <row r="2" spans="1:24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1"/>
    </row>
    <row r="3" spans="1:24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  <c r="X4" s="1"/>
    </row>
    <row r="5" spans="1:24" ht="23.25">
      <c r="A5" s="1"/>
      <c r="B5" s="6" t="s">
        <v>3</v>
      </c>
      <c r="C5" s="7"/>
      <c r="D5" s="7" t="s">
        <v>41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1"/>
    </row>
    <row r="6" spans="1:2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.25">
      <c r="A7" s="1"/>
      <c r="B7" s="9"/>
      <c r="C7" s="10" t="s">
        <v>4</v>
      </c>
      <c r="D7" s="10"/>
      <c r="E7" s="10"/>
      <c r="F7" s="10"/>
      <c r="G7" s="10"/>
      <c r="H7" s="10"/>
      <c r="I7" s="11"/>
      <c r="J7" s="12"/>
      <c r="K7" s="13"/>
      <c r="L7" s="14" t="s">
        <v>5</v>
      </c>
      <c r="M7" s="14"/>
      <c r="N7" s="14"/>
      <c r="O7" s="14"/>
      <c r="P7" s="14"/>
      <c r="Q7" s="15" t="s">
        <v>6</v>
      </c>
      <c r="R7" s="14"/>
      <c r="S7" s="14"/>
      <c r="T7" s="16"/>
      <c r="U7" s="14" t="s">
        <v>7</v>
      </c>
      <c r="V7" s="14"/>
      <c r="W7" s="17"/>
      <c r="X7" s="1"/>
    </row>
    <row r="8" spans="1:24" ht="23.25">
      <c r="A8" s="1"/>
      <c r="B8" s="18" t="s">
        <v>8</v>
      </c>
      <c r="C8" s="19" t="s">
        <v>9</v>
      </c>
      <c r="D8" s="19"/>
      <c r="E8" s="19"/>
      <c r="F8" s="19"/>
      <c r="G8" s="19"/>
      <c r="H8" s="2"/>
      <c r="I8" s="20"/>
      <c r="J8" s="21"/>
      <c r="K8" s="22"/>
      <c r="L8" s="23"/>
      <c r="M8" s="24"/>
      <c r="N8" s="25"/>
      <c r="O8" s="26"/>
      <c r="P8" s="27"/>
      <c r="Q8" s="28"/>
      <c r="R8" s="23"/>
      <c r="S8" s="29"/>
      <c r="T8" s="27"/>
      <c r="U8" s="27"/>
      <c r="V8" s="30" t="s">
        <v>10</v>
      </c>
      <c r="W8" s="31"/>
      <c r="X8" s="1"/>
    </row>
    <row r="9" spans="1:24" ht="23.25">
      <c r="A9" s="1"/>
      <c r="B9" s="32" t="s">
        <v>11</v>
      </c>
      <c r="C9" s="33"/>
      <c r="D9" s="33"/>
      <c r="E9" s="33"/>
      <c r="F9" s="33"/>
      <c r="G9" s="33"/>
      <c r="H9" s="33"/>
      <c r="I9" s="20"/>
      <c r="J9" s="34" t="s">
        <v>12</v>
      </c>
      <c r="K9" s="22"/>
      <c r="L9" s="35" t="s">
        <v>13</v>
      </c>
      <c r="M9" s="36" t="s">
        <v>14</v>
      </c>
      <c r="N9" s="37" t="s">
        <v>13</v>
      </c>
      <c r="O9" s="26" t="s">
        <v>15</v>
      </c>
      <c r="P9" s="24"/>
      <c r="Q9" s="38" t="s">
        <v>16</v>
      </c>
      <c r="R9" s="35" t="s">
        <v>17</v>
      </c>
      <c r="S9" s="29" t="s">
        <v>18</v>
      </c>
      <c r="T9" s="27"/>
      <c r="U9" s="27"/>
      <c r="V9" s="27"/>
      <c r="W9" s="36"/>
      <c r="X9" s="1"/>
    </row>
    <row r="10" spans="1:24" ht="23.25">
      <c r="A10" s="1"/>
      <c r="B10" s="32" t="s">
        <v>19</v>
      </c>
      <c r="C10" s="32" t="s">
        <v>20</v>
      </c>
      <c r="D10" s="32" t="s">
        <v>21</v>
      </c>
      <c r="E10" s="32" t="s">
        <v>22</v>
      </c>
      <c r="F10" s="32" t="s">
        <v>23</v>
      </c>
      <c r="G10" s="32" t="s">
        <v>24</v>
      </c>
      <c r="H10" s="32" t="s">
        <v>25</v>
      </c>
      <c r="I10" s="20"/>
      <c r="J10" s="34"/>
      <c r="K10" s="22"/>
      <c r="L10" s="35" t="s">
        <v>26</v>
      </c>
      <c r="M10" s="36" t="s">
        <v>27</v>
      </c>
      <c r="N10" s="37" t="s">
        <v>28</v>
      </c>
      <c r="O10" s="26" t="s">
        <v>29</v>
      </c>
      <c r="P10" s="36" t="s">
        <v>30</v>
      </c>
      <c r="Q10" s="38" t="s">
        <v>31</v>
      </c>
      <c r="R10" s="35" t="s">
        <v>32</v>
      </c>
      <c r="S10" s="29" t="s">
        <v>33</v>
      </c>
      <c r="T10" s="26" t="s">
        <v>30</v>
      </c>
      <c r="U10" s="26" t="s">
        <v>34</v>
      </c>
      <c r="V10" s="26" t="s">
        <v>35</v>
      </c>
      <c r="W10" s="36" t="s">
        <v>36</v>
      </c>
      <c r="X10" s="1"/>
    </row>
    <row r="11" spans="1:24" ht="23.25">
      <c r="A11" s="1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/>
      <c r="P11" s="46"/>
      <c r="Q11" s="47" t="s">
        <v>37</v>
      </c>
      <c r="R11" s="42"/>
      <c r="S11" s="48"/>
      <c r="T11" s="46"/>
      <c r="U11" s="46"/>
      <c r="V11" s="46"/>
      <c r="W11" s="49"/>
      <c r="X11" s="1"/>
    </row>
    <row r="12" spans="1:24" ht="23.25">
      <c r="A12" s="1"/>
      <c r="B12" s="50"/>
      <c r="C12" s="50"/>
      <c r="D12" s="50"/>
      <c r="E12" s="50"/>
      <c r="F12" s="50"/>
      <c r="G12" s="50"/>
      <c r="H12" s="50"/>
      <c r="I12" s="51"/>
      <c r="J12" s="52"/>
      <c r="K12" s="53"/>
      <c r="L12" s="23"/>
      <c r="M12" s="24"/>
      <c r="N12" s="25"/>
      <c r="O12" s="27"/>
      <c r="P12" s="27"/>
      <c r="Q12" s="28"/>
      <c r="R12" s="23"/>
      <c r="S12" s="54"/>
      <c r="T12" s="27"/>
      <c r="U12" s="27"/>
      <c r="V12" s="27"/>
      <c r="W12" s="24"/>
      <c r="X12" s="1"/>
    </row>
    <row r="13" spans="1:24" ht="23.25">
      <c r="A13" s="1"/>
      <c r="B13" s="50"/>
      <c r="C13" s="50"/>
      <c r="D13" s="50"/>
      <c r="E13" s="50"/>
      <c r="F13" s="50"/>
      <c r="G13" s="50"/>
      <c r="H13" s="50"/>
      <c r="I13" s="51"/>
      <c r="J13" s="72" t="s">
        <v>42</v>
      </c>
      <c r="K13" s="73"/>
      <c r="L13" s="74">
        <f>(L148+L21)</f>
        <v>556163</v>
      </c>
      <c r="M13" s="74">
        <f aca="true" t="shared" si="0" ref="M13:S13">(M148+M21)</f>
        <v>46426</v>
      </c>
      <c r="N13" s="74">
        <f t="shared" si="0"/>
        <v>153404.6</v>
      </c>
      <c r="O13" s="74">
        <f t="shared" si="0"/>
        <v>0</v>
      </c>
      <c r="P13" s="74">
        <f>(L13+M13+N13+O13)</f>
        <v>755993.6</v>
      </c>
      <c r="Q13" s="74">
        <f t="shared" si="0"/>
        <v>19965.6</v>
      </c>
      <c r="R13" s="74">
        <f t="shared" si="0"/>
        <v>0</v>
      </c>
      <c r="S13" s="74">
        <f t="shared" si="0"/>
        <v>3000</v>
      </c>
      <c r="T13" s="74">
        <f>(Q13+R13+S13)</f>
        <v>22965.6</v>
      </c>
      <c r="U13" s="74">
        <f>(P13+T13)</f>
        <v>778959.2</v>
      </c>
      <c r="V13" s="74">
        <f>(P13/U13*100)</f>
        <v>97.05175829491455</v>
      </c>
      <c r="W13" s="74">
        <f>(T13/U13*100)</f>
        <v>2.9482417050854526</v>
      </c>
      <c r="X13" s="23"/>
    </row>
    <row r="14" spans="1:24" ht="23.25">
      <c r="A14" s="1"/>
      <c r="B14" s="50"/>
      <c r="C14" s="50"/>
      <c r="D14" s="50"/>
      <c r="E14" s="50"/>
      <c r="F14" s="50"/>
      <c r="G14" s="50"/>
      <c r="H14" s="50"/>
      <c r="I14" s="51"/>
      <c r="J14" s="72" t="s">
        <v>43</v>
      </c>
      <c r="K14" s="73"/>
      <c r="L14" s="74">
        <f>(L149+L22)</f>
        <v>531592.8</v>
      </c>
      <c r="M14" s="74">
        <f aca="true" t="shared" si="1" ref="M14:O15">(M149+M22)</f>
        <v>48533.3</v>
      </c>
      <c r="N14" s="74">
        <f t="shared" si="1"/>
        <v>125621.39999999997</v>
      </c>
      <c r="O14" s="74">
        <f t="shared" si="1"/>
        <v>0</v>
      </c>
      <c r="P14" s="74">
        <f>(L14+M14+N14+O14)</f>
        <v>705747.5</v>
      </c>
      <c r="Q14" s="74">
        <f aca="true" t="shared" si="2" ref="Q14:S15">(Q149+Q22)</f>
        <v>37753.2</v>
      </c>
      <c r="R14" s="74">
        <f t="shared" si="2"/>
        <v>0</v>
      </c>
      <c r="S14" s="74">
        <f t="shared" si="2"/>
        <v>3000</v>
      </c>
      <c r="T14" s="75">
        <f>(Q14+R14+S14)</f>
        <v>40753.2</v>
      </c>
      <c r="U14" s="75">
        <f>(P14+T14)</f>
        <v>746500.7</v>
      </c>
      <c r="V14" s="75">
        <f>(P14/U14*100)</f>
        <v>94.54076868246742</v>
      </c>
      <c r="W14" s="75">
        <f>(T14/U14*100)</f>
        <v>5.459231317532589</v>
      </c>
      <c r="X14" s="23"/>
    </row>
    <row r="15" spans="1:24" ht="23.25">
      <c r="A15" s="1"/>
      <c r="B15" s="50"/>
      <c r="C15" s="50"/>
      <c r="D15" s="50"/>
      <c r="E15" s="50"/>
      <c r="F15" s="50"/>
      <c r="G15" s="50"/>
      <c r="H15" s="50"/>
      <c r="I15" s="51"/>
      <c r="J15" s="76" t="s">
        <v>44</v>
      </c>
      <c r="K15" s="77"/>
      <c r="L15" s="74">
        <f>(L150+L23)</f>
        <v>518729.10000000003</v>
      </c>
      <c r="M15" s="74">
        <f t="shared" si="1"/>
        <v>47498.8</v>
      </c>
      <c r="N15" s="74">
        <f t="shared" si="1"/>
        <v>123049.19999999998</v>
      </c>
      <c r="O15" s="74">
        <f t="shared" si="1"/>
        <v>0</v>
      </c>
      <c r="P15" s="75">
        <f>(L15+M15+N15+O15)</f>
        <v>689277.1</v>
      </c>
      <c r="Q15" s="74">
        <f t="shared" si="2"/>
        <v>35279.7</v>
      </c>
      <c r="R15" s="74">
        <f t="shared" si="2"/>
        <v>0</v>
      </c>
      <c r="S15" s="74">
        <f t="shared" si="2"/>
        <v>305</v>
      </c>
      <c r="T15" s="75">
        <f>(Q15+R15+S15)</f>
        <v>35584.7</v>
      </c>
      <c r="U15" s="75">
        <f>(P15+T15)</f>
        <v>724861.7999999999</v>
      </c>
      <c r="V15" s="75">
        <f>(P15/U15*100)</f>
        <v>95.09082972781847</v>
      </c>
      <c r="W15" s="75">
        <f>(T15/U15*100)</f>
        <v>4.909170272181538</v>
      </c>
      <c r="X15" s="1"/>
    </row>
    <row r="16" spans="1:24" ht="23.25">
      <c r="A16" s="1"/>
      <c r="B16" s="50"/>
      <c r="C16" s="50"/>
      <c r="D16" s="50"/>
      <c r="E16" s="50"/>
      <c r="F16" s="50"/>
      <c r="G16" s="50"/>
      <c r="H16" s="50"/>
      <c r="I16" s="51"/>
      <c r="J16" s="76" t="s">
        <v>45</v>
      </c>
      <c r="K16" s="77"/>
      <c r="L16" s="74">
        <f>(L15/L13*100)</f>
        <v>93.26925739396545</v>
      </c>
      <c r="M16" s="75">
        <f aca="true" t="shared" si="3" ref="M16:U16">(M15/M13*100)</f>
        <v>102.31077413518288</v>
      </c>
      <c r="N16" s="74">
        <f t="shared" si="3"/>
        <v>80.21219702668628</v>
      </c>
      <c r="O16" s="75"/>
      <c r="P16" s="75">
        <f t="shared" si="3"/>
        <v>91.17499142849887</v>
      </c>
      <c r="Q16" s="74">
        <f t="shared" si="3"/>
        <v>176.7024281764635</v>
      </c>
      <c r="R16" s="74"/>
      <c r="S16" s="74">
        <f t="shared" si="3"/>
        <v>10.166666666666666</v>
      </c>
      <c r="T16" s="75">
        <f t="shared" si="3"/>
        <v>154.94783502281672</v>
      </c>
      <c r="U16" s="75">
        <f t="shared" si="3"/>
        <v>93.05516899986546</v>
      </c>
      <c r="V16" s="75"/>
      <c r="W16" s="75"/>
      <c r="X16" s="1"/>
    </row>
    <row r="17" spans="1:24" ht="23.25">
      <c r="A17" s="1"/>
      <c r="B17" s="50"/>
      <c r="C17" s="50"/>
      <c r="D17" s="50"/>
      <c r="E17" s="50"/>
      <c r="F17" s="50"/>
      <c r="G17" s="50"/>
      <c r="H17" s="50"/>
      <c r="I17" s="51"/>
      <c r="J17" s="76" t="s">
        <v>46</v>
      </c>
      <c r="K17" s="77"/>
      <c r="L17" s="74">
        <f>(L15/L14*100)</f>
        <v>97.5801590992203</v>
      </c>
      <c r="M17" s="75">
        <f aca="true" t="shared" si="4" ref="M17:U17">(M15/M14*100)</f>
        <v>97.86847381076498</v>
      </c>
      <c r="N17" s="74">
        <f t="shared" si="4"/>
        <v>97.95241893499039</v>
      </c>
      <c r="O17" s="75"/>
      <c r="P17" s="75">
        <f t="shared" si="4"/>
        <v>97.66624748936411</v>
      </c>
      <c r="Q17" s="74">
        <f t="shared" si="4"/>
        <v>93.44823750039731</v>
      </c>
      <c r="R17" s="74"/>
      <c r="S17" s="74">
        <f t="shared" si="4"/>
        <v>10.166666666666666</v>
      </c>
      <c r="T17" s="75">
        <f t="shared" si="4"/>
        <v>87.31756033882002</v>
      </c>
      <c r="U17" s="75">
        <f t="shared" si="4"/>
        <v>97.10128871948814</v>
      </c>
      <c r="V17" s="75"/>
      <c r="W17" s="75"/>
      <c r="X17" s="1"/>
    </row>
    <row r="18" spans="1:24" ht="23.25">
      <c r="A18" s="1"/>
      <c r="B18" s="50"/>
      <c r="C18" s="50"/>
      <c r="D18" s="50"/>
      <c r="E18" s="50"/>
      <c r="F18" s="50"/>
      <c r="G18" s="50"/>
      <c r="H18" s="50"/>
      <c r="I18" s="51"/>
      <c r="J18" s="52"/>
      <c r="K18" s="53"/>
      <c r="L18" s="57"/>
      <c r="M18" s="24"/>
      <c r="N18" s="57"/>
      <c r="O18" s="24"/>
      <c r="P18" s="24"/>
      <c r="Q18" s="57"/>
      <c r="R18" s="57"/>
      <c r="S18" s="57"/>
      <c r="T18" s="24"/>
      <c r="U18" s="24"/>
      <c r="V18" s="24"/>
      <c r="W18" s="24"/>
      <c r="X18" s="1"/>
    </row>
    <row r="19" spans="1:24" ht="23.25">
      <c r="A19" s="1"/>
      <c r="B19" s="50" t="s">
        <v>47</v>
      </c>
      <c r="C19" s="50"/>
      <c r="D19" s="50"/>
      <c r="E19" s="50"/>
      <c r="F19" s="50"/>
      <c r="G19" s="50"/>
      <c r="H19" s="50"/>
      <c r="I19" s="51"/>
      <c r="J19" s="52" t="s">
        <v>48</v>
      </c>
      <c r="K19" s="53"/>
      <c r="L19" s="57"/>
      <c r="M19" s="24"/>
      <c r="N19" s="57"/>
      <c r="O19" s="24"/>
      <c r="P19" s="24"/>
      <c r="Q19" s="57"/>
      <c r="R19" s="57"/>
      <c r="S19" s="57"/>
      <c r="T19" s="24"/>
      <c r="U19" s="24"/>
      <c r="V19" s="24"/>
      <c r="W19" s="24"/>
      <c r="X19" s="1"/>
    </row>
    <row r="20" spans="1:24" ht="23.25">
      <c r="A20" s="1"/>
      <c r="B20" s="50"/>
      <c r="C20" s="50"/>
      <c r="D20" s="50"/>
      <c r="E20" s="50"/>
      <c r="F20" s="50"/>
      <c r="G20" s="50"/>
      <c r="H20" s="50"/>
      <c r="I20" s="51"/>
      <c r="J20" s="52" t="s">
        <v>49</v>
      </c>
      <c r="K20" s="53"/>
      <c r="L20" s="57"/>
      <c r="M20" s="24"/>
      <c r="N20" s="57"/>
      <c r="O20" s="24"/>
      <c r="P20" s="24"/>
      <c r="Q20" s="57"/>
      <c r="R20" s="57"/>
      <c r="S20" s="57"/>
      <c r="T20" s="24"/>
      <c r="U20" s="24"/>
      <c r="V20" s="24"/>
      <c r="W20" s="24"/>
      <c r="X20" s="1"/>
    </row>
    <row r="21" spans="1:24" ht="23.25">
      <c r="A21" s="1"/>
      <c r="B21" s="50"/>
      <c r="C21" s="50"/>
      <c r="D21" s="50"/>
      <c r="E21" s="50"/>
      <c r="F21" s="50"/>
      <c r="G21" s="50"/>
      <c r="H21" s="50"/>
      <c r="I21" s="51"/>
      <c r="J21" s="52" t="s">
        <v>50</v>
      </c>
      <c r="K21" s="53"/>
      <c r="L21" s="57">
        <f>(L28)</f>
        <v>66043</v>
      </c>
      <c r="M21" s="24">
        <v>3932</v>
      </c>
      <c r="N21" s="57">
        <f aca="true" t="shared" si="5" ref="N21:S23">(N28)</f>
        <v>19398.600000000002</v>
      </c>
      <c r="O21" s="24">
        <f t="shared" si="5"/>
        <v>0</v>
      </c>
      <c r="P21" s="24">
        <f>(L21+M21+N21+O21)</f>
        <v>89373.6</v>
      </c>
      <c r="Q21" s="57">
        <f t="shared" si="5"/>
        <v>1465.6</v>
      </c>
      <c r="R21" s="57">
        <f t="shared" si="5"/>
        <v>0</v>
      </c>
      <c r="S21" s="57">
        <f t="shared" si="5"/>
        <v>3000</v>
      </c>
      <c r="T21" s="24">
        <f>(Q21+R21+S21)</f>
        <v>4465.6</v>
      </c>
      <c r="U21" s="24">
        <f>(P21+T21)</f>
        <v>93839.20000000001</v>
      </c>
      <c r="V21" s="24">
        <f>(P21/U21*100)</f>
        <v>95.2412211527805</v>
      </c>
      <c r="W21" s="24">
        <f>(T21/U21*100)</f>
        <v>4.7587788472194985</v>
      </c>
      <c r="X21" s="1"/>
    </row>
    <row r="22" spans="1:24" ht="23.25">
      <c r="A22" s="1"/>
      <c r="B22" s="50"/>
      <c r="C22" s="50"/>
      <c r="D22" s="50"/>
      <c r="E22" s="50"/>
      <c r="F22" s="50"/>
      <c r="G22" s="50"/>
      <c r="H22" s="50"/>
      <c r="I22" s="51"/>
      <c r="J22" s="52" t="s">
        <v>51</v>
      </c>
      <c r="K22" s="53"/>
      <c r="L22" s="57">
        <f>(L29)</f>
        <v>63450</v>
      </c>
      <c r="M22" s="24">
        <f aca="true" t="shared" si="6" ref="M22:U25">(M29)</f>
        <v>3753.0000000000005</v>
      </c>
      <c r="N22" s="57">
        <f t="shared" si="6"/>
        <v>15856.599999999999</v>
      </c>
      <c r="O22" s="24">
        <f t="shared" si="6"/>
        <v>0</v>
      </c>
      <c r="P22" s="24">
        <f>(L22+M22+N22+O22)</f>
        <v>83059.6</v>
      </c>
      <c r="Q22" s="57">
        <f t="shared" si="5"/>
        <v>1465.6</v>
      </c>
      <c r="R22" s="57">
        <f t="shared" si="5"/>
        <v>0</v>
      </c>
      <c r="S22" s="57">
        <f t="shared" si="5"/>
        <v>3000</v>
      </c>
      <c r="T22" s="24">
        <f>(Q22+R22+S22)</f>
        <v>4465.6</v>
      </c>
      <c r="U22" s="24">
        <f>(P22+T22)</f>
        <v>87525.20000000001</v>
      </c>
      <c r="V22" s="24">
        <f>(P22/U22*100)</f>
        <v>94.89792654001361</v>
      </c>
      <c r="W22" s="24">
        <f>(T22/U22*100)</f>
        <v>5.102073459986381</v>
      </c>
      <c r="X22" s="1"/>
    </row>
    <row r="23" spans="1:24" ht="23.25">
      <c r="A23" s="1"/>
      <c r="B23" s="50"/>
      <c r="C23" s="50"/>
      <c r="D23" s="50"/>
      <c r="E23" s="50"/>
      <c r="F23" s="50"/>
      <c r="G23" s="50"/>
      <c r="H23" s="50"/>
      <c r="I23" s="51"/>
      <c r="J23" s="52" t="s">
        <v>52</v>
      </c>
      <c r="K23" s="53"/>
      <c r="L23" s="57">
        <f>(L30)</f>
        <v>52664.2</v>
      </c>
      <c r="M23" s="24">
        <f t="shared" si="6"/>
        <v>2729</v>
      </c>
      <c r="N23" s="57">
        <f t="shared" si="6"/>
        <v>13632.2</v>
      </c>
      <c r="O23" s="24">
        <f t="shared" si="6"/>
        <v>0</v>
      </c>
      <c r="P23" s="24">
        <f>(L23+M23+N23+O23)</f>
        <v>69025.4</v>
      </c>
      <c r="Q23" s="57">
        <f t="shared" si="5"/>
        <v>1139.2</v>
      </c>
      <c r="R23" s="57">
        <f t="shared" si="5"/>
        <v>0</v>
      </c>
      <c r="S23" s="57">
        <f t="shared" si="5"/>
        <v>305</v>
      </c>
      <c r="T23" s="24">
        <f>(Q23+R23+S23)</f>
        <v>1444.2</v>
      </c>
      <c r="U23" s="24">
        <f>(P23+T23)</f>
        <v>70469.59999999999</v>
      </c>
      <c r="V23" s="24">
        <f>(P23/U23*100)</f>
        <v>97.95060565123117</v>
      </c>
      <c r="W23" s="24">
        <f>(T23/U23*100)</f>
        <v>2.049394348768831</v>
      </c>
      <c r="X23" s="1"/>
    </row>
    <row r="24" spans="1:24" ht="23.25">
      <c r="A24" s="1"/>
      <c r="B24" s="50"/>
      <c r="C24" s="50"/>
      <c r="D24" s="50"/>
      <c r="E24" s="50"/>
      <c r="F24" s="50"/>
      <c r="G24" s="50"/>
      <c r="H24" s="50"/>
      <c r="I24" s="51"/>
      <c r="J24" s="52" t="s">
        <v>53</v>
      </c>
      <c r="K24" s="53"/>
      <c r="L24" s="57">
        <f>(L31)</f>
        <v>79.74228911466771</v>
      </c>
      <c r="M24" s="24">
        <f>(M31)</f>
        <v>69.40488301119024</v>
      </c>
      <c r="N24" s="57">
        <f>(N31)</f>
        <v>70.27414349489138</v>
      </c>
      <c r="O24" s="24">
        <f t="shared" si="6"/>
        <v>0</v>
      </c>
      <c r="P24" s="24">
        <f t="shared" si="6"/>
        <v>77.23242657787085</v>
      </c>
      <c r="Q24" s="57">
        <f t="shared" si="6"/>
        <v>77.72925764192141</v>
      </c>
      <c r="R24" s="57">
        <f t="shared" si="6"/>
        <v>0</v>
      </c>
      <c r="S24" s="57">
        <f t="shared" si="6"/>
        <v>10.166666666666666</v>
      </c>
      <c r="T24" s="24">
        <f t="shared" si="6"/>
        <v>32.34055893944823</v>
      </c>
      <c r="U24" s="24">
        <f t="shared" si="6"/>
        <v>75.09612187657181</v>
      </c>
      <c r="V24" s="24"/>
      <c r="W24" s="24"/>
      <c r="X24" s="1"/>
    </row>
    <row r="25" spans="1:24" ht="23.25">
      <c r="A25" s="1"/>
      <c r="B25" s="50"/>
      <c r="C25" s="50"/>
      <c r="D25" s="50"/>
      <c r="E25" s="50"/>
      <c r="F25" s="50"/>
      <c r="G25" s="50"/>
      <c r="H25" s="50"/>
      <c r="I25" s="51"/>
      <c r="J25" s="52" t="s">
        <v>54</v>
      </c>
      <c r="K25" s="53"/>
      <c r="L25" s="57">
        <f>(L32)</f>
        <v>83.00110323089046</v>
      </c>
      <c r="M25" s="24">
        <f>(M32)</f>
        <v>72.71516120436982</v>
      </c>
      <c r="N25" s="57">
        <f>(N32)</f>
        <v>85.97177200660924</v>
      </c>
      <c r="O25" s="24">
        <f t="shared" si="6"/>
        <v>0</v>
      </c>
      <c r="P25" s="24">
        <f t="shared" si="6"/>
        <v>83.10345823962551</v>
      </c>
      <c r="Q25" s="57">
        <f t="shared" si="6"/>
        <v>77.72925764192141</v>
      </c>
      <c r="R25" s="57">
        <f t="shared" si="6"/>
        <v>0</v>
      </c>
      <c r="S25" s="57">
        <f t="shared" si="6"/>
        <v>10.166666666666666</v>
      </c>
      <c r="T25" s="24">
        <f t="shared" si="6"/>
        <v>32.34055893944823</v>
      </c>
      <c r="U25" s="24">
        <f t="shared" si="6"/>
        <v>80.51349782691155</v>
      </c>
      <c r="V25" s="24"/>
      <c r="W25" s="24"/>
      <c r="X25" s="1"/>
    </row>
    <row r="26" spans="1:24" ht="23.25">
      <c r="A26" s="1"/>
      <c r="B26" s="50"/>
      <c r="C26" s="50"/>
      <c r="D26" s="50"/>
      <c r="E26" s="50"/>
      <c r="F26" s="50"/>
      <c r="G26" s="50"/>
      <c r="H26" s="50"/>
      <c r="I26" s="51"/>
      <c r="J26" s="52"/>
      <c r="K26" s="53"/>
      <c r="L26" s="57"/>
      <c r="M26" s="24"/>
      <c r="N26" s="57"/>
      <c r="O26" s="24"/>
      <c r="P26" s="24"/>
      <c r="Q26" s="57"/>
      <c r="R26" s="57"/>
      <c r="S26" s="57"/>
      <c r="T26" s="24"/>
      <c r="U26" s="24"/>
      <c r="V26" s="24"/>
      <c r="W26" s="24"/>
      <c r="X26" s="1"/>
    </row>
    <row r="27" spans="1:24" ht="23.25">
      <c r="A27" s="1"/>
      <c r="B27" s="50"/>
      <c r="C27" s="50" t="s">
        <v>55</v>
      </c>
      <c r="D27" s="50"/>
      <c r="E27" s="50"/>
      <c r="F27" s="50"/>
      <c r="G27" s="50"/>
      <c r="H27" s="50"/>
      <c r="I27" s="51"/>
      <c r="J27" s="52" t="s">
        <v>56</v>
      </c>
      <c r="K27" s="53"/>
      <c r="L27" s="57"/>
      <c r="M27" s="24"/>
      <c r="N27" s="57"/>
      <c r="O27" s="24"/>
      <c r="P27" s="24"/>
      <c r="Q27" s="57"/>
      <c r="R27" s="57"/>
      <c r="S27" s="57"/>
      <c r="T27" s="24"/>
      <c r="U27" s="24"/>
      <c r="V27" s="24"/>
      <c r="W27" s="24"/>
      <c r="X27" s="1"/>
    </row>
    <row r="28" spans="1:24" ht="23.25">
      <c r="A28" s="1"/>
      <c r="B28" s="58"/>
      <c r="C28" s="59"/>
      <c r="D28" s="59"/>
      <c r="E28" s="59"/>
      <c r="F28" s="59"/>
      <c r="G28" s="59"/>
      <c r="H28" s="59"/>
      <c r="I28" s="52"/>
      <c r="J28" s="52" t="s">
        <v>50</v>
      </c>
      <c r="K28" s="53"/>
      <c r="L28" s="22">
        <f>(L35)</f>
        <v>66043</v>
      </c>
      <c r="M28" s="22">
        <f aca="true" t="shared" si="7" ref="M28:U32">(M35)</f>
        <v>3932</v>
      </c>
      <c r="N28" s="22">
        <f t="shared" si="7"/>
        <v>19398.600000000002</v>
      </c>
      <c r="O28" s="22">
        <f t="shared" si="7"/>
        <v>0</v>
      </c>
      <c r="P28" s="22">
        <f>(L28+M28+N28+O28)</f>
        <v>89373.6</v>
      </c>
      <c r="Q28" s="22">
        <f t="shared" si="7"/>
        <v>1465.6</v>
      </c>
      <c r="R28" s="22">
        <f t="shared" si="7"/>
        <v>0</v>
      </c>
      <c r="S28" s="22">
        <f t="shared" si="7"/>
        <v>3000</v>
      </c>
      <c r="T28" s="22">
        <f>(Q28+R28+S28)</f>
        <v>4465.6</v>
      </c>
      <c r="U28" s="22">
        <f>(P28+T28)</f>
        <v>93839.20000000001</v>
      </c>
      <c r="V28" s="22">
        <f>(P28/U28*100)</f>
        <v>95.2412211527805</v>
      </c>
      <c r="W28" s="22">
        <f>(T28/U28*100)</f>
        <v>4.7587788472194985</v>
      </c>
      <c r="X28" s="1"/>
    </row>
    <row r="29" spans="1:24" ht="23.25">
      <c r="A29" s="1"/>
      <c r="B29" s="50"/>
      <c r="C29" s="50"/>
      <c r="D29" s="50"/>
      <c r="E29" s="50"/>
      <c r="F29" s="50"/>
      <c r="G29" s="50"/>
      <c r="H29" s="50"/>
      <c r="I29" s="51"/>
      <c r="J29" s="52" t="s">
        <v>51</v>
      </c>
      <c r="K29" s="53"/>
      <c r="L29" s="57">
        <f>(L36)</f>
        <v>63450</v>
      </c>
      <c r="M29" s="24">
        <f t="shared" si="7"/>
        <v>3753.0000000000005</v>
      </c>
      <c r="N29" s="57">
        <f t="shared" si="7"/>
        <v>15856.599999999999</v>
      </c>
      <c r="O29" s="24">
        <f t="shared" si="7"/>
        <v>0</v>
      </c>
      <c r="P29" s="24">
        <f>(L29+M29+N29+O29)</f>
        <v>83059.6</v>
      </c>
      <c r="Q29" s="57">
        <f t="shared" si="7"/>
        <v>1465.6</v>
      </c>
      <c r="R29" s="57">
        <f t="shared" si="7"/>
        <v>0</v>
      </c>
      <c r="S29" s="57">
        <f t="shared" si="7"/>
        <v>3000</v>
      </c>
      <c r="T29" s="24">
        <f>(Q29+R29+S29)</f>
        <v>4465.6</v>
      </c>
      <c r="U29" s="24">
        <f>(P29+T29)</f>
        <v>87525.20000000001</v>
      </c>
      <c r="V29" s="24">
        <f>(P29/U29*100)</f>
        <v>94.89792654001361</v>
      </c>
      <c r="W29" s="24">
        <f>(T29/U29*100)</f>
        <v>5.102073459986381</v>
      </c>
      <c r="X29" s="1"/>
    </row>
    <row r="30" spans="1:24" ht="23.25">
      <c r="A30" s="1"/>
      <c r="B30" s="50"/>
      <c r="C30" s="50"/>
      <c r="D30" s="50"/>
      <c r="E30" s="50"/>
      <c r="F30" s="50"/>
      <c r="G30" s="50"/>
      <c r="H30" s="50"/>
      <c r="I30" s="51"/>
      <c r="J30" s="52" t="s">
        <v>52</v>
      </c>
      <c r="K30" s="53"/>
      <c r="L30" s="57">
        <f>(L37)</f>
        <v>52664.2</v>
      </c>
      <c r="M30" s="24">
        <f t="shared" si="7"/>
        <v>2729</v>
      </c>
      <c r="N30" s="57">
        <f t="shared" si="7"/>
        <v>13632.2</v>
      </c>
      <c r="O30" s="24">
        <f t="shared" si="7"/>
        <v>0</v>
      </c>
      <c r="P30" s="24">
        <f>(L30+M30+N30+O30)</f>
        <v>69025.4</v>
      </c>
      <c r="Q30" s="57">
        <f t="shared" si="7"/>
        <v>1139.2</v>
      </c>
      <c r="R30" s="57">
        <f t="shared" si="7"/>
        <v>0</v>
      </c>
      <c r="S30" s="57">
        <f t="shared" si="7"/>
        <v>305</v>
      </c>
      <c r="T30" s="24">
        <f>(Q30+R30+S30)</f>
        <v>1444.2</v>
      </c>
      <c r="U30" s="24">
        <f>(P30+T30)</f>
        <v>70469.59999999999</v>
      </c>
      <c r="V30" s="24">
        <f>(P30/U30*100)</f>
        <v>97.95060565123117</v>
      </c>
      <c r="W30" s="24">
        <f>(T30/U30*100)</f>
        <v>2.049394348768831</v>
      </c>
      <c r="X30" s="1"/>
    </row>
    <row r="31" spans="1:24" ht="23.25">
      <c r="A31" s="1"/>
      <c r="B31" s="50"/>
      <c r="C31" s="50"/>
      <c r="D31" s="50"/>
      <c r="E31" s="50"/>
      <c r="F31" s="50"/>
      <c r="G31" s="50"/>
      <c r="H31" s="50"/>
      <c r="I31" s="51"/>
      <c r="J31" s="52" t="s">
        <v>53</v>
      </c>
      <c r="K31" s="53"/>
      <c r="L31" s="57">
        <f>(L38)</f>
        <v>79.74228911466771</v>
      </c>
      <c r="M31" s="24">
        <f>(M38)</f>
        <v>69.40488301119024</v>
      </c>
      <c r="N31" s="57">
        <f>(N38)</f>
        <v>70.27414349489138</v>
      </c>
      <c r="O31" s="24">
        <f t="shared" si="7"/>
        <v>0</v>
      </c>
      <c r="P31" s="24">
        <f t="shared" si="7"/>
        <v>77.23242657787085</v>
      </c>
      <c r="Q31" s="57">
        <f t="shared" si="7"/>
        <v>77.72925764192141</v>
      </c>
      <c r="R31" s="57">
        <f t="shared" si="7"/>
        <v>0</v>
      </c>
      <c r="S31" s="57">
        <f t="shared" si="7"/>
        <v>10.166666666666666</v>
      </c>
      <c r="T31" s="24">
        <f t="shared" si="7"/>
        <v>32.34055893944823</v>
      </c>
      <c r="U31" s="24">
        <f t="shared" si="7"/>
        <v>75.09612187657181</v>
      </c>
      <c r="V31" s="24"/>
      <c r="W31" s="24"/>
      <c r="X31" s="1"/>
    </row>
    <row r="32" spans="1:24" ht="23.25">
      <c r="A32" s="1"/>
      <c r="B32" s="50"/>
      <c r="C32" s="50"/>
      <c r="D32" s="50"/>
      <c r="E32" s="50"/>
      <c r="F32" s="50"/>
      <c r="G32" s="50"/>
      <c r="H32" s="50"/>
      <c r="I32" s="51"/>
      <c r="J32" s="52" t="s">
        <v>54</v>
      </c>
      <c r="K32" s="53"/>
      <c r="L32" s="57">
        <f>(L39)</f>
        <v>83.00110323089046</v>
      </c>
      <c r="M32" s="24">
        <f>(M39)</f>
        <v>72.71516120436982</v>
      </c>
      <c r="N32" s="57">
        <f>(N39)</f>
        <v>85.97177200660924</v>
      </c>
      <c r="O32" s="24">
        <f t="shared" si="7"/>
        <v>0</v>
      </c>
      <c r="P32" s="24">
        <f t="shared" si="7"/>
        <v>83.10345823962551</v>
      </c>
      <c r="Q32" s="57">
        <f t="shared" si="7"/>
        <v>77.72925764192141</v>
      </c>
      <c r="R32" s="57">
        <f t="shared" si="7"/>
        <v>0</v>
      </c>
      <c r="S32" s="57">
        <f t="shared" si="7"/>
        <v>10.166666666666666</v>
      </c>
      <c r="T32" s="24">
        <f t="shared" si="7"/>
        <v>32.34055893944823</v>
      </c>
      <c r="U32" s="24">
        <f t="shared" si="7"/>
        <v>80.51349782691155</v>
      </c>
      <c r="V32" s="24"/>
      <c r="W32" s="24"/>
      <c r="X32" s="1"/>
    </row>
    <row r="33" spans="1:24" ht="23.25">
      <c r="A33" s="1"/>
      <c r="B33" s="50"/>
      <c r="C33" s="50"/>
      <c r="D33" s="50"/>
      <c r="E33" s="50"/>
      <c r="F33" s="50"/>
      <c r="G33" s="50"/>
      <c r="H33" s="50"/>
      <c r="I33" s="51"/>
      <c r="J33" s="52"/>
      <c r="K33" s="53"/>
      <c r="L33" s="57"/>
      <c r="M33" s="24"/>
      <c r="N33" s="57"/>
      <c r="O33" s="24"/>
      <c r="P33" s="24"/>
      <c r="Q33" s="57"/>
      <c r="R33" s="57"/>
      <c r="S33" s="57"/>
      <c r="T33" s="24"/>
      <c r="U33" s="24"/>
      <c r="V33" s="24"/>
      <c r="W33" s="24"/>
      <c r="X33" s="1"/>
    </row>
    <row r="34" spans="1:24" ht="23.25">
      <c r="A34" s="1"/>
      <c r="B34" s="50"/>
      <c r="C34" s="50"/>
      <c r="D34" s="50" t="s">
        <v>57</v>
      </c>
      <c r="E34" s="50"/>
      <c r="F34" s="50"/>
      <c r="G34" s="50"/>
      <c r="H34" s="50"/>
      <c r="I34" s="51"/>
      <c r="J34" s="52" t="s">
        <v>58</v>
      </c>
      <c r="K34" s="53"/>
      <c r="L34" s="57"/>
      <c r="M34" s="24"/>
      <c r="N34" s="57"/>
      <c r="O34" s="24"/>
      <c r="P34" s="24"/>
      <c r="Q34" s="57"/>
      <c r="R34" s="57"/>
      <c r="S34" s="57"/>
      <c r="T34" s="24"/>
      <c r="U34" s="24"/>
      <c r="V34" s="24"/>
      <c r="W34" s="24"/>
      <c r="X34" s="1"/>
    </row>
    <row r="35" spans="1:24" ht="23.25">
      <c r="A35" s="1"/>
      <c r="B35" s="50"/>
      <c r="C35" s="50"/>
      <c r="D35" s="50"/>
      <c r="E35" s="50"/>
      <c r="F35" s="50"/>
      <c r="G35" s="50"/>
      <c r="H35" s="50"/>
      <c r="I35" s="51"/>
      <c r="J35" s="52" t="s">
        <v>50</v>
      </c>
      <c r="K35" s="53"/>
      <c r="L35" s="57">
        <f>(L42)</f>
        <v>66043</v>
      </c>
      <c r="M35" s="24">
        <f aca="true" t="shared" si="8" ref="M35:S37">(M42)</f>
        <v>3932</v>
      </c>
      <c r="N35" s="57">
        <f t="shared" si="8"/>
        <v>19398.600000000002</v>
      </c>
      <c r="O35" s="24">
        <f t="shared" si="8"/>
        <v>0</v>
      </c>
      <c r="P35" s="24">
        <f>(L35+M35+N35+O35)</f>
        <v>89373.6</v>
      </c>
      <c r="Q35" s="57">
        <f t="shared" si="8"/>
        <v>1465.6</v>
      </c>
      <c r="R35" s="57">
        <f t="shared" si="8"/>
        <v>0</v>
      </c>
      <c r="S35" s="57">
        <f t="shared" si="8"/>
        <v>3000</v>
      </c>
      <c r="T35" s="24">
        <f>(Q35+R35+S35)</f>
        <v>4465.6</v>
      </c>
      <c r="U35" s="24">
        <f>(P35+T35)</f>
        <v>93839.20000000001</v>
      </c>
      <c r="V35" s="24">
        <f>(P35/U35*100)</f>
        <v>95.2412211527805</v>
      </c>
      <c r="W35" s="24">
        <f>(T35/U35*100)</f>
        <v>4.7587788472194985</v>
      </c>
      <c r="X35" s="1"/>
    </row>
    <row r="36" spans="1:24" ht="23.25">
      <c r="A36" s="1"/>
      <c r="B36" s="50"/>
      <c r="C36" s="50"/>
      <c r="D36" s="50"/>
      <c r="E36" s="50"/>
      <c r="F36" s="50"/>
      <c r="G36" s="50"/>
      <c r="H36" s="50"/>
      <c r="I36" s="51"/>
      <c r="J36" s="52" t="s">
        <v>51</v>
      </c>
      <c r="K36" s="53"/>
      <c r="L36" s="57">
        <f>(L43)</f>
        <v>63450</v>
      </c>
      <c r="M36" s="24">
        <f t="shared" si="8"/>
        <v>3753.0000000000005</v>
      </c>
      <c r="N36" s="57">
        <f t="shared" si="8"/>
        <v>15856.599999999999</v>
      </c>
      <c r="O36" s="24">
        <f t="shared" si="8"/>
        <v>0</v>
      </c>
      <c r="P36" s="24">
        <f>(L36+M36+N36+O36)</f>
        <v>83059.6</v>
      </c>
      <c r="Q36" s="57">
        <f t="shared" si="8"/>
        <v>1465.6</v>
      </c>
      <c r="R36" s="57">
        <f t="shared" si="8"/>
        <v>0</v>
      </c>
      <c r="S36" s="57">
        <f t="shared" si="8"/>
        <v>3000</v>
      </c>
      <c r="T36" s="24">
        <f>(Q36+R36+S36)</f>
        <v>4465.6</v>
      </c>
      <c r="U36" s="24">
        <f>(P36+T36)</f>
        <v>87525.20000000001</v>
      </c>
      <c r="V36" s="24">
        <f>(P36/U36*100)</f>
        <v>94.89792654001361</v>
      </c>
      <c r="W36" s="24">
        <f>(T36/U36*100)</f>
        <v>5.102073459986381</v>
      </c>
      <c r="X36" s="1"/>
    </row>
    <row r="37" spans="1:24" ht="23.25">
      <c r="A37" s="1"/>
      <c r="B37" s="58"/>
      <c r="C37" s="59"/>
      <c r="D37" s="59"/>
      <c r="E37" s="59"/>
      <c r="F37" s="59"/>
      <c r="G37" s="59"/>
      <c r="H37" s="59"/>
      <c r="I37" s="52"/>
      <c r="J37" s="52" t="s">
        <v>52</v>
      </c>
      <c r="K37" s="53"/>
      <c r="L37" s="22">
        <f>(L44)</f>
        <v>52664.2</v>
      </c>
      <c r="M37" s="22">
        <f t="shared" si="8"/>
        <v>2729</v>
      </c>
      <c r="N37" s="22">
        <f t="shared" si="8"/>
        <v>13632.2</v>
      </c>
      <c r="O37" s="22">
        <f t="shared" si="8"/>
        <v>0</v>
      </c>
      <c r="P37" s="22">
        <f>(L37+M37+N37+O37)</f>
        <v>69025.4</v>
      </c>
      <c r="Q37" s="22">
        <f t="shared" si="8"/>
        <v>1139.2</v>
      </c>
      <c r="R37" s="22">
        <f t="shared" si="8"/>
        <v>0</v>
      </c>
      <c r="S37" s="22">
        <f t="shared" si="8"/>
        <v>305</v>
      </c>
      <c r="T37" s="22">
        <f>(Q37+R37+S37)</f>
        <v>1444.2</v>
      </c>
      <c r="U37" s="22">
        <f>(P37+T37)</f>
        <v>70469.59999999999</v>
      </c>
      <c r="V37" s="22">
        <f>(P37/U37*100)</f>
        <v>97.95060565123117</v>
      </c>
      <c r="W37" s="22">
        <f>(T37/U37*100)</f>
        <v>2.049394348768831</v>
      </c>
      <c r="X37" s="1"/>
    </row>
    <row r="38" spans="1:24" ht="23.25">
      <c r="A38" s="1"/>
      <c r="B38" s="50"/>
      <c r="C38" s="50"/>
      <c r="D38" s="50"/>
      <c r="E38" s="50"/>
      <c r="F38" s="50"/>
      <c r="G38" s="50"/>
      <c r="H38" s="50"/>
      <c r="I38" s="51"/>
      <c r="J38" s="52" t="s">
        <v>53</v>
      </c>
      <c r="K38" s="53"/>
      <c r="L38" s="57">
        <f>(L54)</f>
        <v>79.74228911466771</v>
      </c>
      <c r="M38" s="24">
        <f aca="true" t="shared" si="9" ref="M38:U39">(M54)</f>
        <v>69.40488301119024</v>
      </c>
      <c r="N38" s="57">
        <f t="shared" si="9"/>
        <v>70.27414349489138</v>
      </c>
      <c r="O38" s="24">
        <f t="shared" si="9"/>
        <v>0</v>
      </c>
      <c r="P38" s="24">
        <f t="shared" si="9"/>
        <v>77.23242657787085</v>
      </c>
      <c r="Q38" s="57">
        <f t="shared" si="9"/>
        <v>77.72925764192141</v>
      </c>
      <c r="R38" s="57">
        <f t="shared" si="9"/>
        <v>0</v>
      </c>
      <c r="S38" s="57">
        <f t="shared" si="9"/>
        <v>10.166666666666666</v>
      </c>
      <c r="T38" s="24">
        <f t="shared" si="9"/>
        <v>32.34055893944823</v>
      </c>
      <c r="U38" s="24">
        <f t="shared" si="9"/>
        <v>75.09612187657181</v>
      </c>
      <c r="V38" s="24"/>
      <c r="W38" s="24"/>
      <c r="X38" s="1"/>
    </row>
    <row r="39" spans="1:24" ht="23.25">
      <c r="A39" s="1"/>
      <c r="B39" s="50"/>
      <c r="C39" s="50"/>
      <c r="D39" s="50"/>
      <c r="E39" s="50"/>
      <c r="F39" s="50"/>
      <c r="G39" s="50"/>
      <c r="H39" s="50"/>
      <c r="I39" s="51"/>
      <c r="J39" s="52" t="s">
        <v>54</v>
      </c>
      <c r="K39" s="53"/>
      <c r="L39" s="57">
        <f>(L55)</f>
        <v>83.00110323089046</v>
      </c>
      <c r="M39" s="24">
        <f t="shared" si="9"/>
        <v>72.71516120436982</v>
      </c>
      <c r="N39" s="57">
        <f t="shared" si="9"/>
        <v>85.97177200660924</v>
      </c>
      <c r="O39" s="24">
        <f t="shared" si="9"/>
        <v>0</v>
      </c>
      <c r="P39" s="24">
        <f t="shared" si="9"/>
        <v>83.10345823962551</v>
      </c>
      <c r="Q39" s="57">
        <f t="shared" si="9"/>
        <v>77.72925764192141</v>
      </c>
      <c r="R39" s="57">
        <f t="shared" si="9"/>
        <v>0</v>
      </c>
      <c r="S39" s="57">
        <f t="shared" si="9"/>
        <v>10.166666666666666</v>
      </c>
      <c r="T39" s="24">
        <f t="shared" si="9"/>
        <v>32.34055893944823</v>
      </c>
      <c r="U39" s="24">
        <f t="shared" si="9"/>
        <v>80.51349782691155</v>
      </c>
      <c r="V39" s="24"/>
      <c r="W39" s="24"/>
      <c r="X39" s="1"/>
    </row>
    <row r="40" spans="1:24" ht="23.25">
      <c r="A40" s="1"/>
      <c r="B40" s="50"/>
      <c r="C40" s="50"/>
      <c r="D40" s="50"/>
      <c r="E40" s="50"/>
      <c r="F40" s="50"/>
      <c r="G40" s="50"/>
      <c r="H40" s="50"/>
      <c r="I40" s="51"/>
      <c r="J40" s="52"/>
      <c r="K40" s="53"/>
      <c r="L40" s="57"/>
      <c r="M40" s="24"/>
      <c r="N40" s="57"/>
      <c r="O40" s="24"/>
      <c r="P40" s="24"/>
      <c r="Q40" s="57"/>
      <c r="R40" s="57"/>
      <c r="S40" s="57"/>
      <c r="T40" s="24"/>
      <c r="U40" s="24"/>
      <c r="V40" s="24"/>
      <c r="W40" s="24"/>
      <c r="X40" s="1"/>
    </row>
    <row r="41" spans="1:24" ht="23.25">
      <c r="A41" s="1"/>
      <c r="B41" s="50"/>
      <c r="C41" s="50"/>
      <c r="D41" s="50"/>
      <c r="E41" s="50"/>
      <c r="F41" s="50" t="s">
        <v>59</v>
      </c>
      <c r="G41" s="50"/>
      <c r="H41" s="50"/>
      <c r="I41" s="51"/>
      <c r="J41" s="52" t="s">
        <v>60</v>
      </c>
      <c r="K41" s="53"/>
      <c r="L41" s="57"/>
      <c r="M41" s="24"/>
      <c r="N41" s="57"/>
      <c r="O41" s="24"/>
      <c r="P41" s="24"/>
      <c r="Q41" s="57"/>
      <c r="R41" s="57"/>
      <c r="S41" s="57"/>
      <c r="T41" s="24"/>
      <c r="U41" s="24"/>
      <c r="V41" s="24"/>
      <c r="W41" s="24"/>
      <c r="X41" s="1"/>
    </row>
    <row r="42" spans="1:24" ht="23.25">
      <c r="A42" s="1"/>
      <c r="B42" s="50"/>
      <c r="C42" s="50"/>
      <c r="D42" s="50"/>
      <c r="E42" s="50"/>
      <c r="F42" s="50"/>
      <c r="G42" s="50"/>
      <c r="H42" s="50"/>
      <c r="I42" s="51"/>
      <c r="J42" s="52" t="s">
        <v>50</v>
      </c>
      <c r="K42" s="53"/>
      <c r="L42" s="57">
        <f>(L125+L110+L87+L73+L59)</f>
        <v>66043</v>
      </c>
      <c r="M42" s="24">
        <v>3932</v>
      </c>
      <c r="N42" s="57">
        <f aca="true" t="shared" si="10" ref="N42:S42">(N125+N110+N87+N73+N59)</f>
        <v>19398.600000000002</v>
      </c>
      <c r="O42" s="24">
        <f t="shared" si="10"/>
        <v>0</v>
      </c>
      <c r="P42" s="24">
        <f>(L42+M42+N42+O42)</f>
        <v>89373.6</v>
      </c>
      <c r="Q42" s="57">
        <f t="shared" si="10"/>
        <v>1465.6</v>
      </c>
      <c r="R42" s="57">
        <f t="shared" si="10"/>
        <v>0</v>
      </c>
      <c r="S42" s="57">
        <f t="shared" si="10"/>
        <v>3000</v>
      </c>
      <c r="T42" s="24">
        <f>(Q42+R42+S42)</f>
        <v>4465.6</v>
      </c>
      <c r="U42" s="24">
        <f>(P42+T42)</f>
        <v>93839.20000000001</v>
      </c>
      <c r="V42" s="24">
        <f>(P42/U42*100)</f>
        <v>95.2412211527805</v>
      </c>
      <c r="W42" s="24">
        <f>(T42/U42*100)</f>
        <v>4.7587788472194985</v>
      </c>
      <c r="X42" s="1"/>
    </row>
    <row r="43" spans="1:24" ht="23.25">
      <c r="A43" s="1"/>
      <c r="B43" s="50"/>
      <c r="C43" s="50"/>
      <c r="D43" s="50"/>
      <c r="E43" s="50"/>
      <c r="F43" s="50"/>
      <c r="G43" s="50"/>
      <c r="H43" s="50"/>
      <c r="I43" s="51"/>
      <c r="J43" s="52" t="s">
        <v>51</v>
      </c>
      <c r="K43" s="53"/>
      <c r="L43" s="57">
        <f>(L126+L111+L88+L74+L60)</f>
        <v>63450</v>
      </c>
      <c r="M43" s="24">
        <f aca="true" t="shared" si="11" ref="M43:O44">(M126+M111+M88+M74+M60)</f>
        <v>3753.0000000000005</v>
      </c>
      <c r="N43" s="57">
        <f t="shared" si="11"/>
        <v>15856.599999999999</v>
      </c>
      <c r="O43" s="24">
        <f t="shared" si="11"/>
        <v>0</v>
      </c>
      <c r="P43" s="24">
        <f>(L43+M43+N43+O43)</f>
        <v>83059.6</v>
      </c>
      <c r="Q43" s="57">
        <f aca="true" t="shared" si="12" ref="Q43:S44">(Q126+Q111+Q88+Q74+Q60)</f>
        <v>1465.6</v>
      </c>
      <c r="R43" s="57">
        <f t="shared" si="12"/>
        <v>0</v>
      </c>
      <c r="S43" s="57">
        <f t="shared" si="12"/>
        <v>3000</v>
      </c>
      <c r="T43" s="24">
        <f>(Q43+R43+S43)</f>
        <v>4465.6</v>
      </c>
      <c r="U43" s="24">
        <f>(P43+T43)</f>
        <v>87525.20000000001</v>
      </c>
      <c r="V43" s="24">
        <f>(P43/U43*100)</f>
        <v>94.89792654001361</v>
      </c>
      <c r="W43" s="24">
        <f>(T43/U43*100)</f>
        <v>5.102073459986381</v>
      </c>
      <c r="X43" s="1"/>
    </row>
    <row r="44" spans="1:24" ht="23.25">
      <c r="A44" s="1"/>
      <c r="B44" s="50"/>
      <c r="C44" s="50"/>
      <c r="D44" s="50"/>
      <c r="E44" s="50"/>
      <c r="F44" s="50"/>
      <c r="G44" s="50"/>
      <c r="H44" s="50"/>
      <c r="I44" s="51"/>
      <c r="J44" s="52" t="s">
        <v>52</v>
      </c>
      <c r="K44" s="53"/>
      <c r="L44" s="57">
        <f>(L127+L112+L89+L75+L61)</f>
        <v>52664.2</v>
      </c>
      <c r="M44" s="24">
        <f t="shared" si="11"/>
        <v>2729</v>
      </c>
      <c r="N44" s="57">
        <f t="shared" si="11"/>
        <v>13632.2</v>
      </c>
      <c r="O44" s="24">
        <f t="shared" si="11"/>
        <v>0</v>
      </c>
      <c r="P44" s="24">
        <f>(L44+M44+N44+O44)</f>
        <v>69025.4</v>
      </c>
      <c r="Q44" s="57">
        <f t="shared" si="12"/>
        <v>1139.2</v>
      </c>
      <c r="R44" s="57">
        <f t="shared" si="12"/>
        <v>0</v>
      </c>
      <c r="S44" s="57">
        <f t="shared" si="12"/>
        <v>305</v>
      </c>
      <c r="T44" s="24">
        <f>(Q44+R44+S44)</f>
        <v>1444.2</v>
      </c>
      <c r="U44" s="24">
        <f>(P44+T44)</f>
        <v>70469.59999999999</v>
      </c>
      <c r="V44" s="24">
        <f>(P44/U44*100)</f>
        <v>97.95060565123117</v>
      </c>
      <c r="W44" s="24">
        <f>(T44/U44*100)</f>
        <v>2.049394348768831</v>
      </c>
      <c r="X44" s="1"/>
    </row>
    <row r="45" spans="1:24" ht="23.25">
      <c r="A45" s="1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64"/>
      <c r="M45" s="65"/>
      <c r="N45" s="64"/>
      <c r="O45" s="65"/>
      <c r="P45" s="65"/>
      <c r="Q45" s="64"/>
      <c r="R45" s="64"/>
      <c r="S45" s="64"/>
      <c r="T45" s="65"/>
      <c r="U45" s="65"/>
      <c r="V45" s="65"/>
      <c r="W45" s="6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  <c r="U47" s="5"/>
      <c r="V47" s="5"/>
      <c r="W47" s="5" t="s">
        <v>93</v>
      </c>
      <c r="X47" s="1"/>
    </row>
    <row r="48" spans="1:24" ht="23.25">
      <c r="A48" s="1"/>
      <c r="B48" s="9"/>
      <c r="C48" s="10" t="s">
        <v>4</v>
      </c>
      <c r="D48" s="10"/>
      <c r="E48" s="10"/>
      <c r="F48" s="10"/>
      <c r="G48" s="10"/>
      <c r="H48" s="10"/>
      <c r="I48" s="11"/>
      <c r="J48" s="12"/>
      <c r="K48" s="13"/>
      <c r="L48" s="14" t="s">
        <v>5</v>
      </c>
      <c r="M48" s="14"/>
      <c r="N48" s="14"/>
      <c r="O48" s="14"/>
      <c r="P48" s="14"/>
      <c r="Q48" s="15" t="s">
        <v>6</v>
      </c>
      <c r="R48" s="14"/>
      <c r="S48" s="14"/>
      <c r="T48" s="16"/>
      <c r="U48" s="14" t="s">
        <v>7</v>
      </c>
      <c r="V48" s="14"/>
      <c r="W48" s="17"/>
      <c r="X48" s="1"/>
    </row>
    <row r="49" spans="1:24" ht="23.25">
      <c r="A49" s="1"/>
      <c r="B49" s="18" t="s">
        <v>8</v>
      </c>
      <c r="C49" s="19" t="s">
        <v>9</v>
      </c>
      <c r="D49" s="19"/>
      <c r="E49" s="19"/>
      <c r="F49" s="19"/>
      <c r="G49" s="19"/>
      <c r="H49" s="2"/>
      <c r="I49" s="20"/>
      <c r="J49" s="21"/>
      <c r="K49" s="22"/>
      <c r="L49" s="23"/>
      <c r="M49" s="24"/>
      <c r="N49" s="25"/>
      <c r="O49" s="26"/>
      <c r="P49" s="27"/>
      <c r="Q49" s="28"/>
      <c r="R49" s="23"/>
      <c r="S49" s="29"/>
      <c r="T49" s="27"/>
      <c r="U49" s="27"/>
      <c r="V49" s="30" t="s">
        <v>10</v>
      </c>
      <c r="W49" s="31"/>
      <c r="X49" s="1"/>
    </row>
    <row r="50" spans="1:24" ht="23.25">
      <c r="A50" s="1"/>
      <c r="B50" s="32" t="s">
        <v>11</v>
      </c>
      <c r="C50" s="33"/>
      <c r="D50" s="33"/>
      <c r="E50" s="33"/>
      <c r="F50" s="33"/>
      <c r="G50" s="33"/>
      <c r="H50" s="33"/>
      <c r="I50" s="20"/>
      <c r="J50" s="34" t="s">
        <v>12</v>
      </c>
      <c r="K50" s="22"/>
      <c r="L50" s="35" t="s">
        <v>13</v>
      </c>
      <c r="M50" s="36" t="s">
        <v>14</v>
      </c>
      <c r="N50" s="37" t="s">
        <v>13</v>
      </c>
      <c r="O50" s="26" t="s">
        <v>15</v>
      </c>
      <c r="P50" s="24"/>
      <c r="Q50" s="38" t="s">
        <v>16</v>
      </c>
      <c r="R50" s="35" t="s">
        <v>17</v>
      </c>
      <c r="S50" s="29" t="s">
        <v>18</v>
      </c>
      <c r="T50" s="27"/>
      <c r="U50" s="27"/>
      <c r="V50" s="27"/>
      <c r="W50" s="36"/>
      <c r="X50" s="1"/>
    </row>
    <row r="51" spans="1:24" ht="23.25">
      <c r="A51" s="1"/>
      <c r="B51" s="32" t="s">
        <v>19</v>
      </c>
      <c r="C51" s="32" t="s">
        <v>20</v>
      </c>
      <c r="D51" s="32" t="s">
        <v>21</v>
      </c>
      <c r="E51" s="32" t="s">
        <v>22</v>
      </c>
      <c r="F51" s="32" t="s">
        <v>23</v>
      </c>
      <c r="G51" s="32" t="s">
        <v>24</v>
      </c>
      <c r="H51" s="32" t="s">
        <v>25</v>
      </c>
      <c r="I51" s="20"/>
      <c r="J51" s="34"/>
      <c r="K51" s="22"/>
      <c r="L51" s="35" t="s">
        <v>26</v>
      </c>
      <c r="M51" s="36" t="s">
        <v>27</v>
      </c>
      <c r="N51" s="37" t="s">
        <v>28</v>
      </c>
      <c r="O51" s="26" t="s">
        <v>29</v>
      </c>
      <c r="P51" s="36" t="s">
        <v>30</v>
      </c>
      <c r="Q51" s="38" t="s">
        <v>31</v>
      </c>
      <c r="R51" s="35" t="s">
        <v>32</v>
      </c>
      <c r="S51" s="29" t="s">
        <v>33</v>
      </c>
      <c r="T51" s="26" t="s">
        <v>30</v>
      </c>
      <c r="U51" s="26" t="s">
        <v>34</v>
      </c>
      <c r="V51" s="26" t="s">
        <v>35</v>
      </c>
      <c r="W51" s="36" t="s">
        <v>36</v>
      </c>
      <c r="X51" s="1"/>
    </row>
    <row r="52" spans="1:24" ht="23.25">
      <c r="A52" s="1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/>
      <c r="P52" s="46"/>
      <c r="Q52" s="47" t="s">
        <v>37</v>
      </c>
      <c r="R52" s="42"/>
      <c r="S52" s="48"/>
      <c r="T52" s="46"/>
      <c r="U52" s="46"/>
      <c r="V52" s="46"/>
      <c r="W52" s="49"/>
      <c r="X52" s="1"/>
    </row>
    <row r="53" spans="1:24" ht="23.25">
      <c r="A53" s="1"/>
      <c r="B53" s="50"/>
      <c r="C53" s="50"/>
      <c r="D53" s="50"/>
      <c r="E53" s="50"/>
      <c r="F53" s="50"/>
      <c r="G53" s="50"/>
      <c r="H53" s="50"/>
      <c r="I53" s="51"/>
      <c r="J53" s="52"/>
      <c r="K53" s="53"/>
      <c r="L53" s="23"/>
      <c r="M53" s="24"/>
      <c r="N53" s="25"/>
      <c r="O53" s="27"/>
      <c r="P53" s="27"/>
      <c r="Q53" s="28"/>
      <c r="R53" s="23"/>
      <c r="S53" s="54"/>
      <c r="T53" s="27"/>
      <c r="U53" s="27"/>
      <c r="V53" s="27"/>
      <c r="W53" s="24"/>
      <c r="X53" s="1"/>
    </row>
    <row r="54" spans="1:24" ht="23.25">
      <c r="A54" s="1"/>
      <c r="B54" s="50" t="s">
        <v>47</v>
      </c>
      <c r="C54" s="50" t="s">
        <v>55</v>
      </c>
      <c r="D54" s="50" t="s">
        <v>57</v>
      </c>
      <c r="E54" s="50"/>
      <c r="F54" s="50" t="s">
        <v>59</v>
      </c>
      <c r="G54" s="50"/>
      <c r="H54" s="50"/>
      <c r="I54" s="51"/>
      <c r="J54" s="55" t="s">
        <v>53</v>
      </c>
      <c r="K54" s="56"/>
      <c r="L54" s="57">
        <f>(L44/L42*100)</f>
        <v>79.74228911466771</v>
      </c>
      <c r="M54" s="57">
        <f>(M44/M42*100)</f>
        <v>69.40488301119024</v>
      </c>
      <c r="N54" s="57">
        <f>(N44/N42*100)</f>
        <v>70.27414349489138</v>
      </c>
      <c r="O54" s="57"/>
      <c r="P54" s="57">
        <f aca="true" t="shared" si="13" ref="P54:U54">(P44/P42*100)</f>
        <v>77.23242657787085</v>
      </c>
      <c r="Q54" s="57">
        <f t="shared" si="13"/>
        <v>77.72925764192141</v>
      </c>
      <c r="R54" s="57"/>
      <c r="S54" s="66">
        <f t="shared" si="13"/>
        <v>10.166666666666666</v>
      </c>
      <c r="T54" s="24">
        <f t="shared" si="13"/>
        <v>32.34055893944823</v>
      </c>
      <c r="U54" s="24">
        <f t="shared" si="13"/>
        <v>75.09612187657181</v>
      </c>
      <c r="V54" s="24"/>
      <c r="W54" s="24"/>
      <c r="X54" s="1"/>
    </row>
    <row r="55" spans="1:24" ht="23.25">
      <c r="A55" s="1"/>
      <c r="B55" s="50"/>
      <c r="C55" s="50"/>
      <c r="D55" s="50"/>
      <c r="E55" s="50"/>
      <c r="F55" s="50"/>
      <c r="G55" s="50"/>
      <c r="H55" s="50"/>
      <c r="I55" s="51"/>
      <c r="J55" s="52" t="s">
        <v>54</v>
      </c>
      <c r="K55" s="53"/>
      <c r="L55" s="57">
        <f>(L44/L43*100)</f>
        <v>83.00110323089046</v>
      </c>
      <c r="M55" s="57">
        <f>(M44/M43*100)</f>
        <v>72.71516120436982</v>
      </c>
      <c r="N55" s="57">
        <f>(N44/N43*100)</f>
        <v>85.97177200660924</v>
      </c>
      <c r="O55" s="57"/>
      <c r="P55" s="24">
        <f>(P44/P43*100)</f>
        <v>83.10345823962551</v>
      </c>
      <c r="Q55" s="57">
        <f>(Q44/Q43*100)</f>
        <v>77.72925764192141</v>
      </c>
      <c r="R55" s="57"/>
      <c r="S55" s="57">
        <f>(S44/S43*100)</f>
        <v>10.166666666666666</v>
      </c>
      <c r="T55" s="24">
        <f>(T44/T43*100)</f>
        <v>32.34055893944823</v>
      </c>
      <c r="U55" s="24">
        <f>(U44/U43*100)</f>
        <v>80.51349782691155</v>
      </c>
      <c r="V55" s="24"/>
      <c r="W55" s="24"/>
      <c r="X55" s="1"/>
    </row>
    <row r="56" spans="1:24" ht="23.25">
      <c r="A56" s="1"/>
      <c r="B56" s="50"/>
      <c r="C56" s="50"/>
      <c r="D56" s="50"/>
      <c r="E56" s="50"/>
      <c r="F56" s="50"/>
      <c r="G56" s="50"/>
      <c r="H56" s="50"/>
      <c r="I56" s="51"/>
      <c r="J56" s="52"/>
      <c r="K56" s="53"/>
      <c r="L56" s="57"/>
      <c r="M56" s="24"/>
      <c r="N56" s="57"/>
      <c r="O56" s="24"/>
      <c r="P56" s="24"/>
      <c r="Q56" s="57"/>
      <c r="R56" s="57"/>
      <c r="S56" s="57"/>
      <c r="T56" s="24"/>
      <c r="U56" s="24"/>
      <c r="V56" s="24"/>
      <c r="W56" s="24"/>
      <c r="X56" s="1"/>
    </row>
    <row r="57" spans="1:24" ht="23.25">
      <c r="A57" s="1"/>
      <c r="B57" s="50"/>
      <c r="C57" s="50"/>
      <c r="D57" s="50"/>
      <c r="E57" s="50"/>
      <c r="F57" s="50"/>
      <c r="G57" s="50" t="s">
        <v>61</v>
      </c>
      <c r="H57" s="50"/>
      <c r="I57" s="51"/>
      <c r="J57" s="52" t="s">
        <v>62</v>
      </c>
      <c r="K57" s="53"/>
      <c r="L57" s="57"/>
      <c r="M57" s="24"/>
      <c r="N57" s="57"/>
      <c r="O57" s="24"/>
      <c r="P57" s="24"/>
      <c r="Q57" s="57"/>
      <c r="R57" s="57"/>
      <c r="S57" s="57"/>
      <c r="T57" s="24"/>
      <c r="U57" s="24"/>
      <c r="V57" s="24"/>
      <c r="W57" s="24"/>
      <c r="X57" s="1"/>
    </row>
    <row r="58" spans="1:24" ht="23.25">
      <c r="A58" s="1"/>
      <c r="B58" s="50"/>
      <c r="C58" s="50"/>
      <c r="D58" s="50"/>
      <c r="E58" s="50"/>
      <c r="F58" s="50"/>
      <c r="G58" s="50"/>
      <c r="H58" s="50"/>
      <c r="I58" s="51"/>
      <c r="J58" s="52" t="s">
        <v>63</v>
      </c>
      <c r="K58" s="53"/>
      <c r="L58" s="57"/>
      <c r="M58" s="24"/>
      <c r="N58" s="57"/>
      <c r="O58" s="24"/>
      <c r="P58" s="24"/>
      <c r="Q58" s="57"/>
      <c r="R58" s="57"/>
      <c r="S58" s="57"/>
      <c r="T58" s="24"/>
      <c r="U58" s="24"/>
      <c r="V58" s="24"/>
      <c r="W58" s="24"/>
      <c r="X58" s="1"/>
    </row>
    <row r="59" spans="1:24" ht="23.25">
      <c r="A59" s="1"/>
      <c r="B59" s="50"/>
      <c r="C59" s="50"/>
      <c r="D59" s="50"/>
      <c r="E59" s="50"/>
      <c r="F59" s="50"/>
      <c r="G59" s="50"/>
      <c r="H59" s="50"/>
      <c r="I59" s="51"/>
      <c r="J59" s="52" t="s">
        <v>50</v>
      </c>
      <c r="K59" s="53"/>
      <c r="L59" s="57">
        <f>(L66)</f>
        <v>14588</v>
      </c>
      <c r="M59" s="24">
        <f aca="true" t="shared" si="14" ref="M59:U63">(M66)</f>
        <v>679.3</v>
      </c>
      <c r="N59" s="57">
        <f t="shared" si="14"/>
        <v>3351.4</v>
      </c>
      <c r="O59" s="24">
        <f t="shared" si="14"/>
        <v>0</v>
      </c>
      <c r="P59" s="24">
        <f>(L59+M59+N59+O59)</f>
        <v>18618.7</v>
      </c>
      <c r="Q59" s="57">
        <f t="shared" si="14"/>
        <v>0</v>
      </c>
      <c r="R59" s="57">
        <f t="shared" si="14"/>
        <v>0</v>
      </c>
      <c r="S59" s="57">
        <f t="shared" si="14"/>
        <v>0</v>
      </c>
      <c r="T59" s="24">
        <f>(Q59+R59+S59)</f>
        <v>0</v>
      </c>
      <c r="U59" s="24">
        <f>(P59+T59)</f>
        <v>18618.7</v>
      </c>
      <c r="V59" s="24">
        <f>(P59/U59*100)</f>
        <v>100</v>
      </c>
      <c r="W59" s="24">
        <f>(T59/U59*100)</f>
        <v>0</v>
      </c>
      <c r="X59" s="1"/>
    </row>
    <row r="60" spans="1:24" ht="23.25">
      <c r="A60" s="1"/>
      <c r="B60" s="50"/>
      <c r="C60" s="50"/>
      <c r="D60" s="50"/>
      <c r="E60" s="50"/>
      <c r="F60" s="50"/>
      <c r="G60" s="50"/>
      <c r="H60" s="50"/>
      <c r="I60" s="51"/>
      <c r="J60" s="52" t="s">
        <v>51</v>
      </c>
      <c r="K60" s="53"/>
      <c r="L60" s="57">
        <f>(L67)</f>
        <v>14015.3</v>
      </c>
      <c r="M60" s="24">
        <f t="shared" si="14"/>
        <v>648.4</v>
      </c>
      <c r="N60" s="57">
        <f t="shared" si="14"/>
        <v>2739.3</v>
      </c>
      <c r="O60" s="24">
        <f t="shared" si="14"/>
        <v>0</v>
      </c>
      <c r="P60" s="24">
        <f>(L60+M60+N60+O60)</f>
        <v>17403</v>
      </c>
      <c r="Q60" s="57">
        <f t="shared" si="14"/>
        <v>0</v>
      </c>
      <c r="R60" s="57">
        <f t="shared" si="14"/>
        <v>0</v>
      </c>
      <c r="S60" s="57">
        <f t="shared" si="14"/>
        <v>0</v>
      </c>
      <c r="T60" s="24">
        <f>(Q60+R60+S60)</f>
        <v>0</v>
      </c>
      <c r="U60" s="24">
        <f>(P60+T60)</f>
        <v>17403</v>
      </c>
      <c r="V60" s="24">
        <f>(P60/U60*100)</f>
        <v>100</v>
      </c>
      <c r="W60" s="24">
        <f>(T60/U60*100)</f>
        <v>0</v>
      </c>
      <c r="X60" s="1"/>
    </row>
    <row r="61" spans="1:24" ht="23.25">
      <c r="A61" s="1"/>
      <c r="B61" s="58"/>
      <c r="C61" s="59"/>
      <c r="D61" s="59"/>
      <c r="E61" s="59"/>
      <c r="F61" s="59"/>
      <c r="G61" s="59"/>
      <c r="H61" s="59"/>
      <c r="I61" s="52"/>
      <c r="J61" s="52" t="s">
        <v>52</v>
      </c>
      <c r="K61" s="53"/>
      <c r="L61" s="22">
        <f>(L68)</f>
        <v>11632.7</v>
      </c>
      <c r="M61" s="22">
        <f t="shared" si="14"/>
        <v>471.5</v>
      </c>
      <c r="N61" s="22">
        <f t="shared" si="14"/>
        <v>2355.1</v>
      </c>
      <c r="O61" s="22">
        <f t="shared" si="14"/>
        <v>0</v>
      </c>
      <c r="P61" s="22">
        <f>(L61+M61+N61+O61)</f>
        <v>14459.300000000001</v>
      </c>
      <c r="Q61" s="22">
        <f t="shared" si="14"/>
        <v>0</v>
      </c>
      <c r="R61" s="22">
        <f t="shared" si="14"/>
        <v>0</v>
      </c>
      <c r="S61" s="22">
        <f t="shared" si="14"/>
        <v>0</v>
      </c>
      <c r="T61" s="22">
        <f>(Q61+R61+S61)</f>
        <v>0</v>
      </c>
      <c r="U61" s="22">
        <f>(P61+T61)</f>
        <v>14459.300000000001</v>
      </c>
      <c r="V61" s="22">
        <f>(P61/U61*100)</f>
        <v>100</v>
      </c>
      <c r="W61" s="22">
        <f>(T61/U61*100)</f>
        <v>0</v>
      </c>
      <c r="X61" s="1"/>
    </row>
    <row r="62" spans="1:24" ht="23.25">
      <c r="A62" s="1"/>
      <c r="B62" s="50"/>
      <c r="C62" s="67"/>
      <c r="D62" s="67"/>
      <c r="E62" s="67"/>
      <c r="F62" s="67"/>
      <c r="G62" s="67"/>
      <c r="H62" s="67"/>
      <c r="I62" s="52"/>
      <c r="J62" s="52" t="s">
        <v>53</v>
      </c>
      <c r="K62" s="53"/>
      <c r="L62" s="22">
        <f>(L69)</f>
        <v>79.74156841239375</v>
      </c>
      <c r="M62" s="22">
        <f t="shared" si="14"/>
        <v>69.40968644192552</v>
      </c>
      <c r="N62" s="22">
        <f t="shared" si="14"/>
        <v>70.27212508205525</v>
      </c>
      <c r="O62" s="22">
        <f t="shared" si="14"/>
        <v>0</v>
      </c>
      <c r="P62" s="22">
        <f t="shared" si="14"/>
        <v>77.6600944212002</v>
      </c>
      <c r="Q62" s="22">
        <f t="shared" si="14"/>
        <v>0</v>
      </c>
      <c r="R62" s="22">
        <f t="shared" si="14"/>
        <v>0</v>
      </c>
      <c r="S62" s="22">
        <f t="shared" si="14"/>
        <v>0</v>
      </c>
      <c r="T62" s="22">
        <f t="shared" si="14"/>
        <v>0</v>
      </c>
      <c r="U62" s="22">
        <f t="shared" si="14"/>
        <v>77.6600944212002</v>
      </c>
      <c r="V62" s="22"/>
      <c r="W62" s="22"/>
      <c r="X62" s="1"/>
    </row>
    <row r="63" spans="1:24" ht="23.25">
      <c r="A63" s="1"/>
      <c r="B63" s="50"/>
      <c r="C63" s="67"/>
      <c r="D63" s="67"/>
      <c r="E63" s="67"/>
      <c r="F63" s="67"/>
      <c r="G63" s="67"/>
      <c r="H63" s="67"/>
      <c r="I63" s="52"/>
      <c r="J63" s="52" t="s">
        <v>54</v>
      </c>
      <c r="K63" s="53"/>
      <c r="L63" s="22">
        <f>(L70)</f>
        <v>83.00000713505955</v>
      </c>
      <c r="M63" s="22">
        <f t="shared" si="14"/>
        <v>72.71745835903764</v>
      </c>
      <c r="N63" s="22">
        <f t="shared" si="14"/>
        <v>85.97451903771035</v>
      </c>
      <c r="O63" s="22">
        <f t="shared" si="14"/>
        <v>0</v>
      </c>
      <c r="P63" s="22">
        <f t="shared" si="14"/>
        <v>83.0851002700684</v>
      </c>
      <c r="Q63" s="22">
        <f t="shared" si="14"/>
        <v>0</v>
      </c>
      <c r="R63" s="22">
        <f t="shared" si="14"/>
        <v>0</v>
      </c>
      <c r="S63" s="22">
        <f t="shared" si="14"/>
        <v>0</v>
      </c>
      <c r="T63" s="22">
        <f t="shared" si="14"/>
        <v>0</v>
      </c>
      <c r="U63" s="22">
        <f t="shared" si="14"/>
        <v>83.0851002700684</v>
      </c>
      <c r="V63" s="22"/>
      <c r="W63" s="22"/>
      <c r="X63" s="1"/>
    </row>
    <row r="64" spans="1:24" ht="23.25">
      <c r="A64" s="1"/>
      <c r="B64" s="50"/>
      <c r="C64" s="67"/>
      <c r="D64" s="67"/>
      <c r="E64" s="67"/>
      <c r="F64" s="67"/>
      <c r="G64" s="67"/>
      <c r="H64" s="67"/>
      <c r="I64" s="52"/>
      <c r="J64" s="52"/>
      <c r="K64" s="5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"/>
    </row>
    <row r="65" spans="1:24" ht="23.25">
      <c r="A65" s="1"/>
      <c r="B65" s="50"/>
      <c r="C65" s="67"/>
      <c r="D65" s="67"/>
      <c r="E65" s="67"/>
      <c r="F65" s="67"/>
      <c r="G65" s="67"/>
      <c r="H65" s="67" t="s">
        <v>64</v>
      </c>
      <c r="I65" s="52"/>
      <c r="J65" s="52" t="s">
        <v>65</v>
      </c>
      <c r="K65" s="5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1"/>
    </row>
    <row r="66" spans="1:24" ht="23.25">
      <c r="A66" s="1"/>
      <c r="B66" s="50"/>
      <c r="C66" s="67"/>
      <c r="D66" s="67"/>
      <c r="E66" s="67"/>
      <c r="F66" s="67"/>
      <c r="G66" s="67"/>
      <c r="H66" s="67"/>
      <c r="I66" s="52"/>
      <c r="J66" s="52" t="s">
        <v>50</v>
      </c>
      <c r="K66" s="53"/>
      <c r="L66" s="22">
        <v>14588</v>
      </c>
      <c r="M66" s="22">
        <v>679.3</v>
      </c>
      <c r="N66" s="22">
        <v>3351.4</v>
      </c>
      <c r="O66" s="22"/>
      <c r="P66" s="22">
        <f>(L66+M66+N66+O66)</f>
        <v>18618.7</v>
      </c>
      <c r="Q66" s="22"/>
      <c r="R66" s="22"/>
      <c r="S66" s="22"/>
      <c r="T66" s="22">
        <f>(Q66+R66+S66)</f>
        <v>0</v>
      </c>
      <c r="U66" s="22">
        <f>(P66+T66)</f>
        <v>18618.7</v>
      </c>
      <c r="V66" s="22">
        <f>(P66/U66*100)</f>
        <v>100</v>
      </c>
      <c r="W66" s="22">
        <f>(T66/U66*100)</f>
        <v>0</v>
      </c>
      <c r="X66" s="1"/>
    </row>
    <row r="67" spans="1:24" ht="23.25">
      <c r="A67" s="1"/>
      <c r="B67" s="50"/>
      <c r="C67" s="67"/>
      <c r="D67" s="67"/>
      <c r="E67" s="67"/>
      <c r="F67" s="67"/>
      <c r="G67" s="67"/>
      <c r="H67" s="67"/>
      <c r="I67" s="52"/>
      <c r="J67" s="52" t="s">
        <v>51</v>
      </c>
      <c r="K67" s="53"/>
      <c r="L67" s="22">
        <v>14015.3</v>
      </c>
      <c r="M67" s="22">
        <v>648.4</v>
      </c>
      <c r="N67" s="22">
        <v>2739.3</v>
      </c>
      <c r="O67" s="22"/>
      <c r="P67" s="22">
        <f>(L67+M67+N67+O67)</f>
        <v>17403</v>
      </c>
      <c r="Q67" s="22"/>
      <c r="R67" s="22"/>
      <c r="S67" s="22"/>
      <c r="T67" s="22"/>
      <c r="U67" s="22">
        <f>(P67+T67)</f>
        <v>17403</v>
      </c>
      <c r="V67" s="22">
        <f>(P67/U67*100)</f>
        <v>100</v>
      </c>
      <c r="W67" s="22">
        <f>(T67/U67*100)</f>
        <v>0</v>
      </c>
      <c r="X67" s="1"/>
    </row>
    <row r="68" spans="1:24" ht="23.25">
      <c r="A68" s="1"/>
      <c r="B68" s="50"/>
      <c r="C68" s="67"/>
      <c r="D68" s="67"/>
      <c r="E68" s="67"/>
      <c r="F68" s="67"/>
      <c r="G68" s="67"/>
      <c r="H68" s="67"/>
      <c r="I68" s="52"/>
      <c r="J68" s="52" t="s">
        <v>52</v>
      </c>
      <c r="K68" s="53"/>
      <c r="L68" s="22">
        <v>11632.7</v>
      </c>
      <c r="M68" s="22">
        <v>471.5</v>
      </c>
      <c r="N68" s="22">
        <v>2355.1</v>
      </c>
      <c r="O68" s="22"/>
      <c r="P68" s="22">
        <f>(L68+M68+N68+O68)</f>
        <v>14459.300000000001</v>
      </c>
      <c r="Q68" s="22"/>
      <c r="R68" s="22"/>
      <c r="S68" s="22"/>
      <c r="T68" s="22"/>
      <c r="U68" s="22">
        <f>(P68+T68)</f>
        <v>14459.300000000001</v>
      </c>
      <c r="V68" s="22">
        <f>(P68/U68*100)</f>
        <v>100</v>
      </c>
      <c r="W68" s="22">
        <f>(T68/U68*100)</f>
        <v>0</v>
      </c>
      <c r="X68" s="1"/>
    </row>
    <row r="69" spans="1:24" ht="23.25">
      <c r="A69" s="1"/>
      <c r="B69" s="50"/>
      <c r="C69" s="50"/>
      <c r="D69" s="50"/>
      <c r="E69" s="50"/>
      <c r="F69" s="50"/>
      <c r="G69" s="50"/>
      <c r="H69" s="50"/>
      <c r="I69" s="51"/>
      <c r="J69" s="52" t="s">
        <v>53</v>
      </c>
      <c r="K69" s="53"/>
      <c r="L69" s="57">
        <f>(L68/L66*100)</f>
        <v>79.74156841239375</v>
      </c>
      <c r="M69" s="24">
        <f aca="true" t="shared" si="15" ref="M69:U69">(M68/M66*100)</f>
        <v>69.40968644192552</v>
      </c>
      <c r="N69" s="57">
        <f t="shared" si="15"/>
        <v>70.27212508205525</v>
      </c>
      <c r="O69" s="24"/>
      <c r="P69" s="24">
        <f t="shared" si="15"/>
        <v>77.6600944212002</v>
      </c>
      <c r="Q69" s="57"/>
      <c r="R69" s="57"/>
      <c r="S69" s="57"/>
      <c r="T69" s="24"/>
      <c r="U69" s="24">
        <f t="shared" si="15"/>
        <v>77.6600944212002</v>
      </c>
      <c r="V69" s="24"/>
      <c r="W69" s="24"/>
      <c r="X69" s="1"/>
    </row>
    <row r="70" spans="1:24" ht="23.25">
      <c r="A70" s="1"/>
      <c r="B70" s="50"/>
      <c r="C70" s="50"/>
      <c r="D70" s="50"/>
      <c r="E70" s="50"/>
      <c r="F70" s="50"/>
      <c r="G70" s="50"/>
      <c r="H70" s="50"/>
      <c r="I70" s="51"/>
      <c r="J70" s="52" t="s">
        <v>54</v>
      </c>
      <c r="K70" s="53"/>
      <c r="L70" s="57">
        <f>(L68/L67*100)</f>
        <v>83.00000713505955</v>
      </c>
      <c r="M70" s="24">
        <f aca="true" t="shared" si="16" ref="M70:U70">(M68/M67*100)</f>
        <v>72.71745835903764</v>
      </c>
      <c r="N70" s="57">
        <f t="shared" si="16"/>
        <v>85.97451903771035</v>
      </c>
      <c r="O70" s="24"/>
      <c r="P70" s="24">
        <f t="shared" si="16"/>
        <v>83.0851002700684</v>
      </c>
      <c r="Q70" s="57"/>
      <c r="R70" s="57"/>
      <c r="S70" s="57"/>
      <c r="T70" s="24"/>
      <c r="U70" s="24">
        <f t="shared" si="16"/>
        <v>83.0851002700684</v>
      </c>
      <c r="V70" s="24"/>
      <c r="W70" s="24"/>
      <c r="X70" s="1"/>
    </row>
    <row r="71" spans="1:24" ht="23.25">
      <c r="A71" s="1"/>
      <c r="B71" s="50"/>
      <c r="C71" s="50"/>
      <c r="D71" s="50"/>
      <c r="E71" s="50"/>
      <c r="F71" s="50"/>
      <c r="G71" s="50"/>
      <c r="H71" s="50"/>
      <c r="I71" s="51"/>
      <c r="J71" s="52"/>
      <c r="K71" s="53"/>
      <c r="L71" s="57"/>
      <c r="M71" s="24"/>
      <c r="N71" s="57"/>
      <c r="O71" s="24"/>
      <c r="P71" s="24"/>
      <c r="Q71" s="57"/>
      <c r="R71" s="57"/>
      <c r="S71" s="57"/>
      <c r="T71" s="24"/>
      <c r="U71" s="24"/>
      <c r="V71" s="24"/>
      <c r="W71" s="24"/>
      <c r="X71" s="1"/>
    </row>
    <row r="72" spans="1:24" ht="23.25">
      <c r="A72" s="1"/>
      <c r="B72" s="50"/>
      <c r="C72" s="50"/>
      <c r="D72" s="50"/>
      <c r="E72" s="50"/>
      <c r="F72" s="50"/>
      <c r="G72" s="50" t="s">
        <v>66</v>
      </c>
      <c r="H72" s="50"/>
      <c r="I72" s="51"/>
      <c r="J72" s="52" t="s">
        <v>67</v>
      </c>
      <c r="K72" s="53"/>
      <c r="L72" s="57"/>
      <c r="M72" s="24"/>
      <c r="N72" s="57"/>
      <c r="O72" s="24"/>
      <c r="P72" s="24"/>
      <c r="Q72" s="57"/>
      <c r="R72" s="57"/>
      <c r="S72" s="57"/>
      <c r="T72" s="24"/>
      <c r="U72" s="24"/>
      <c r="V72" s="24"/>
      <c r="W72" s="24"/>
      <c r="X72" s="1"/>
    </row>
    <row r="73" spans="1:24" ht="23.25">
      <c r="A73" s="1"/>
      <c r="B73" s="50"/>
      <c r="C73" s="50"/>
      <c r="D73" s="50"/>
      <c r="E73" s="50"/>
      <c r="F73" s="50"/>
      <c r="G73" s="50"/>
      <c r="H73" s="50"/>
      <c r="I73" s="51"/>
      <c r="J73" s="52" t="s">
        <v>50</v>
      </c>
      <c r="K73" s="53"/>
      <c r="L73" s="57">
        <f>(L80)</f>
        <v>16353.5</v>
      </c>
      <c r="M73" s="24">
        <f aca="true" t="shared" si="17" ref="M73:U77">(M80)</f>
        <v>765.7</v>
      </c>
      <c r="N73" s="57">
        <f t="shared" si="17"/>
        <v>3777.6</v>
      </c>
      <c r="O73" s="24">
        <f t="shared" si="17"/>
        <v>0</v>
      </c>
      <c r="P73" s="24">
        <f>(L73+M73+N73+O73)</f>
        <v>20896.8</v>
      </c>
      <c r="Q73" s="57">
        <f t="shared" si="17"/>
        <v>0</v>
      </c>
      <c r="R73" s="57">
        <f t="shared" si="17"/>
        <v>0</v>
      </c>
      <c r="S73" s="57">
        <f t="shared" si="17"/>
        <v>0</v>
      </c>
      <c r="T73" s="24">
        <f>(Q73+R73+S73)</f>
        <v>0</v>
      </c>
      <c r="U73" s="24">
        <f>(P73+T73)</f>
        <v>20896.8</v>
      </c>
      <c r="V73" s="24">
        <f>(P73/U73*100)</f>
        <v>100</v>
      </c>
      <c r="W73" s="24">
        <f>(T73/U73*100)</f>
        <v>0</v>
      </c>
      <c r="X73" s="1"/>
    </row>
    <row r="74" spans="1:24" ht="23.25">
      <c r="A74" s="1"/>
      <c r="B74" s="50"/>
      <c r="C74" s="50"/>
      <c r="D74" s="50"/>
      <c r="E74" s="50"/>
      <c r="F74" s="50"/>
      <c r="G74" s="50"/>
      <c r="H74" s="50"/>
      <c r="I74" s="51"/>
      <c r="J74" s="52" t="s">
        <v>51</v>
      </c>
      <c r="K74" s="53"/>
      <c r="L74" s="57">
        <f>(L81)</f>
        <v>15711.4</v>
      </c>
      <c r="M74" s="24">
        <f t="shared" si="17"/>
        <v>730.9</v>
      </c>
      <c r="N74" s="57">
        <f t="shared" si="17"/>
        <v>3087.7</v>
      </c>
      <c r="O74" s="24">
        <f t="shared" si="17"/>
        <v>0</v>
      </c>
      <c r="P74" s="24">
        <f>(L74+M74+N74+O74)</f>
        <v>19530</v>
      </c>
      <c r="Q74" s="57">
        <f t="shared" si="17"/>
        <v>0</v>
      </c>
      <c r="R74" s="57">
        <f t="shared" si="17"/>
        <v>0</v>
      </c>
      <c r="S74" s="57">
        <f t="shared" si="17"/>
        <v>0</v>
      </c>
      <c r="T74" s="24">
        <f>(Q74+R74+S74)</f>
        <v>0</v>
      </c>
      <c r="U74" s="24">
        <f>(P74+T74)</f>
        <v>19530</v>
      </c>
      <c r="V74" s="24">
        <f>(P74/U74*100)</f>
        <v>100</v>
      </c>
      <c r="W74" s="24">
        <f>(T74/U74*100)</f>
        <v>0</v>
      </c>
      <c r="X74" s="1"/>
    </row>
    <row r="75" spans="1:24" ht="23.25">
      <c r="A75" s="1"/>
      <c r="B75" s="50"/>
      <c r="C75" s="50"/>
      <c r="D75" s="50"/>
      <c r="E75" s="50"/>
      <c r="F75" s="50"/>
      <c r="G75" s="50"/>
      <c r="H75" s="50"/>
      <c r="I75" s="51"/>
      <c r="J75" s="52" t="s">
        <v>52</v>
      </c>
      <c r="K75" s="53"/>
      <c r="L75" s="57">
        <f>(L82)</f>
        <v>13040.6</v>
      </c>
      <c r="M75" s="24">
        <f t="shared" si="17"/>
        <v>531.5</v>
      </c>
      <c r="N75" s="57">
        <f t="shared" si="17"/>
        <v>2654.6</v>
      </c>
      <c r="O75" s="24">
        <f t="shared" si="17"/>
        <v>0</v>
      </c>
      <c r="P75" s="24">
        <f>(L75+M75+N75+O75)</f>
        <v>16226.7</v>
      </c>
      <c r="Q75" s="57">
        <f t="shared" si="17"/>
        <v>0</v>
      </c>
      <c r="R75" s="57">
        <f t="shared" si="17"/>
        <v>0</v>
      </c>
      <c r="S75" s="57">
        <f t="shared" si="17"/>
        <v>0</v>
      </c>
      <c r="T75" s="24">
        <f>(Q75+R75+S75)</f>
        <v>0</v>
      </c>
      <c r="U75" s="24">
        <f>(P75+T75)</f>
        <v>16226.7</v>
      </c>
      <c r="V75" s="24">
        <f>(P75/U75*100)</f>
        <v>100</v>
      </c>
      <c r="W75" s="24">
        <f>(T75/U75*100)</f>
        <v>0</v>
      </c>
      <c r="X75" s="1"/>
    </row>
    <row r="76" spans="1:24" ht="23.25">
      <c r="A76" s="1"/>
      <c r="B76" s="50"/>
      <c r="C76" s="50"/>
      <c r="D76" s="50"/>
      <c r="E76" s="50"/>
      <c r="F76" s="50"/>
      <c r="G76" s="50"/>
      <c r="H76" s="50"/>
      <c r="I76" s="51"/>
      <c r="J76" s="52" t="s">
        <v>53</v>
      </c>
      <c r="K76" s="53"/>
      <c r="L76" s="57">
        <f>(L83)</f>
        <v>79.74195126425536</v>
      </c>
      <c r="M76" s="24">
        <f>(M83)</f>
        <v>69.41360846284445</v>
      </c>
      <c r="N76" s="57">
        <f>(N83)</f>
        <v>70.2721304531978</v>
      </c>
      <c r="O76" s="24">
        <f t="shared" si="17"/>
        <v>0</v>
      </c>
      <c r="P76" s="24">
        <f t="shared" si="17"/>
        <v>77.65160215918227</v>
      </c>
      <c r="Q76" s="57"/>
      <c r="R76" s="57"/>
      <c r="S76" s="57"/>
      <c r="T76" s="24"/>
      <c r="U76" s="24">
        <f t="shared" si="17"/>
        <v>77.65160215918227</v>
      </c>
      <c r="V76" s="24"/>
      <c r="W76" s="24"/>
      <c r="X76" s="1"/>
    </row>
    <row r="77" spans="1:24" ht="23.25">
      <c r="A77" s="1"/>
      <c r="B77" s="58"/>
      <c r="C77" s="59"/>
      <c r="D77" s="59"/>
      <c r="E77" s="59"/>
      <c r="F77" s="59"/>
      <c r="G77" s="59"/>
      <c r="H77" s="59"/>
      <c r="I77" s="52"/>
      <c r="J77" s="52" t="s">
        <v>54</v>
      </c>
      <c r="K77" s="53"/>
      <c r="L77" s="22">
        <f>(L84)</f>
        <v>83.00087834311392</v>
      </c>
      <c r="M77" s="22">
        <f>(M84)</f>
        <v>72.7185661513203</v>
      </c>
      <c r="N77" s="22">
        <f>(N84)</f>
        <v>85.97337824270492</v>
      </c>
      <c r="O77" s="22">
        <f t="shared" si="17"/>
        <v>0</v>
      </c>
      <c r="P77" s="22">
        <f t="shared" si="17"/>
        <v>83.08602150537635</v>
      </c>
      <c r="Q77" s="22"/>
      <c r="R77" s="22"/>
      <c r="S77" s="22"/>
      <c r="T77" s="22"/>
      <c r="U77" s="22">
        <f t="shared" si="17"/>
        <v>83.08602150537635</v>
      </c>
      <c r="V77" s="22"/>
      <c r="W77" s="22"/>
      <c r="X77" s="1"/>
    </row>
    <row r="78" spans="1:24" ht="23.25">
      <c r="A78" s="1"/>
      <c r="B78" s="50"/>
      <c r="C78" s="50"/>
      <c r="D78" s="50"/>
      <c r="E78" s="50"/>
      <c r="F78" s="50"/>
      <c r="G78" s="50"/>
      <c r="H78" s="50"/>
      <c r="I78" s="51"/>
      <c r="J78" s="52"/>
      <c r="K78" s="53"/>
      <c r="L78" s="57"/>
      <c r="M78" s="24"/>
      <c r="N78" s="57"/>
      <c r="O78" s="24"/>
      <c r="P78" s="24"/>
      <c r="Q78" s="57"/>
      <c r="R78" s="57"/>
      <c r="S78" s="57"/>
      <c r="T78" s="24"/>
      <c r="U78" s="24"/>
      <c r="V78" s="24"/>
      <c r="W78" s="24"/>
      <c r="X78" s="1"/>
    </row>
    <row r="79" spans="1:24" ht="23.25">
      <c r="A79" s="1"/>
      <c r="B79" s="50"/>
      <c r="C79" s="50"/>
      <c r="D79" s="50"/>
      <c r="E79" s="50"/>
      <c r="F79" s="50"/>
      <c r="G79" s="50"/>
      <c r="H79" s="50" t="s">
        <v>64</v>
      </c>
      <c r="I79" s="51"/>
      <c r="J79" s="52" t="s">
        <v>65</v>
      </c>
      <c r="K79" s="53"/>
      <c r="L79" s="57"/>
      <c r="M79" s="24"/>
      <c r="N79" s="57"/>
      <c r="O79" s="24"/>
      <c r="P79" s="24"/>
      <c r="Q79" s="57"/>
      <c r="R79" s="57"/>
      <c r="S79" s="57"/>
      <c r="T79" s="24"/>
      <c r="U79" s="24"/>
      <c r="V79" s="24"/>
      <c r="W79" s="24"/>
      <c r="X79" s="1"/>
    </row>
    <row r="80" spans="1:24" ht="23.25">
      <c r="A80" s="1"/>
      <c r="B80" s="50"/>
      <c r="C80" s="50"/>
      <c r="D80" s="50"/>
      <c r="E80" s="50"/>
      <c r="F80" s="50"/>
      <c r="G80" s="50"/>
      <c r="H80" s="50"/>
      <c r="I80" s="51"/>
      <c r="J80" s="52" t="s">
        <v>50</v>
      </c>
      <c r="K80" s="53"/>
      <c r="L80" s="57">
        <v>16353.5</v>
      </c>
      <c r="M80" s="24">
        <v>765.7</v>
      </c>
      <c r="N80" s="57">
        <v>3777.6</v>
      </c>
      <c r="O80" s="24"/>
      <c r="P80" s="24">
        <f>(L80+M80+N80+O80)</f>
        <v>20896.8</v>
      </c>
      <c r="Q80" s="57"/>
      <c r="R80" s="57"/>
      <c r="S80" s="57"/>
      <c r="T80" s="24">
        <f>(Q80+R80+S80)</f>
        <v>0</v>
      </c>
      <c r="U80" s="24">
        <f>(P80+T80)</f>
        <v>20896.8</v>
      </c>
      <c r="V80" s="24">
        <f>(P80/U80*100)</f>
        <v>100</v>
      </c>
      <c r="W80" s="24">
        <f>(T80/U80*100)</f>
        <v>0</v>
      </c>
      <c r="X80" s="1"/>
    </row>
    <row r="81" spans="1:24" ht="23.25">
      <c r="A81" s="1"/>
      <c r="B81" s="50"/>
      <c r="C81" s="50"/>
      <c r="D81" s="50"/>
      <c r="E81" s="50"/>
      <c r="F81" s="50"/>
      <c r="G81" s="50"/>
      <c r="H81" s="50"/>
      <c r="I81" s="51"/>
      <c r="J81" s="52" t="s">
        <v>51</v>
      </c>
      <c r="K81" s="53"/>
      <c r="L81" s="57">
        <v>15711.4</v>
      </c>
      <c r="M81" s="24">
        <v>730.9</v>
      </c>
      <c r="N81" s="57">
        <v>3087.7</v>
      </c>
      <c r="O81" s="24"/>
      <c r="P81" s="24">
        <f>(L81+M81+N81+O81)</f>
        <v>19530</v>
      </c>
      <c r="Q81" s="57"/>
      <c r="R81" s="57"/>
      <c r="S81" s="57"/>
      <c r="T81" s="24"/>
      <c r="U81" s="24">
        <f>(P81+T81)</f>
        <v>19530</v>
      </c>
      <c r="V81" s="24">
        <f>(P81/U81*100)</f>
        <v>100</v>
      </c>
      <c r="W81" s="24">
        <f>(T81/U81*100)</f>
        <v>0</v>
      </c>
      <c r="X81" s="1"/>
    </row>
    <row r="82" spans="1:24" ht="23.25">
      <c r="A82" s="1"/>
      <c r="B82" s="58"/>
      <c r="C82" s="58"/>
      <c r="D82" s="58"/>
      <c r="E82" s="58"/>
      <c r="F82" s="58"/>
      <c r="G82" s="58"/>
      <c r="H82" s="58"/>
      <c r="I82" s="51"/>
      <c r="J82" s="52" t="s">
        <v>52</v>
      </c>
      <c r="K82" s="53"/>
      <c r="L82" s="57">
        <v>13040.6</v>
      </c>
      <c r="M82" s="24">
        <v>531.5</v>
      </c>
      <c r="N82" s="57">
        <v>2654.6</v>
      </c>
      <c r="O82" s="24"/>
      <c r="P82" s="24">
        <f>(L82+M82+N82+O82)</f>
        <v>16226.7</v>
      </c>
      <c r="Q82" s="57"/>
      <c r="R82" s="57"/>
      <c r="S82" s="57"/>
      <c r="T82" s="24"/>
      <c r="U82" s="24">
        <f>(P82+T82)</f>
        <v>16226.7</v>
      </c>
      <c r="V82" s="24">
        <f>(P82/U82*100)</f>
        <v>100</v>
      </c>
      <c r="W82" s="24">
        <f>(T82/U82*100)</f>
        <v>0</v>
      </c>
      <c r="X82" s="1"/>
    </row>
    <row r="83" spans="1:24" ht="23.25">
      <c r="A83" s="1"/>
      <c r="B83" s="58"/>
      <c r="C83" s="59"/>
      <c r="D83" s="59"/>
      <c r="E83" s="59"/>
      <c r="F83" s="59"/>
      <c r="G83" s="59"/>
      <c r="H83" s="59"/>
      <c r="I83" s="52"/>
      <c r="J83" s="52" t="s">
        <v>53</v>
      </c>
      <c r="K83" s="53"/>
      <c r="L83" s="22">
        <f>(L82/L80*100)</f>
        <v>79.74195126425536</v>
      </c>
      <c r="M83" s="22">
        <f aca="true" t="shared" si="18" ref="M83:U83">(M82/M80*100)</f>
        <v>69.41360846284445</v>
      </c>
      <c r="N83" s="22">
        <f t="shared" si="18"/>
        <v>70.2721304531978</v>
      </c>
      <c r="O83" s="22"/>
      <c r="P83" s="22">
        <f t="shared" si="18"/>
        <v>77.65160215918227</v>
      </c>
      <c r="Q83" s="22"/>
      <c r="R83" s="22"/>
      <c r="S83" s="22"/>
      <c r="T83" s="22"/>
      <c r="U83" s="22">
        <f t="shared" si="18"/>
        <v>77.65160215918227</v>
      </c>
      <c r="V83" s="22"/>
      <c r="W83" s="22"/>
      <c r="X83" s="1"/>
    </row>
    <row r="84" spans="1:24" ht="23.25">
      <c r="A84" s="1"/>
      <c r="B84" s="58"/>
      <c r="C84" s="58"/>
      <c r="D84" s="58"/>
      <c r="E84" s="58"/>
      <c r="F84" s="58"/>
      <c r="G84" s="58"/>
      <c r="H84" s="58"/>
      <c r="I84" s="51"/>
      <c r="J84" s="52" t="s">
        <v>54</v>
      </c>
      <c r="K84" s="53"/>
      <c r="L84" s="57">
        <f>(L82/L81*100)</f>
        <v>83.00087834311392</v>
      </c>
      <c r="M84" s="24">
        <f aca="true" t="shared" si="19" ref="M84:U84">(M82/M81*100)</f>
        <v>72.7185661513203</v>
      </c>
      <c r="N84" s="57">
        <f t="shared" si="19"/>
        <v>85.97337824270492</v>
      </c>
      <c r="O84" s="24"/>
      <c r="P84" s="24">
        <f t="shared" si="19"/>
        <v>83.08602150537635</v>
      </c>
      <c r="Q84" s="57"/>
      <c r="R84" s="57"/>
      <c r="S84" s="57"/>
      <c r="T84" s="24"/>
      <c r="U84" s="24">
        <f t="shared" si="19"/>
        <v>83.08602150537635</v>
      </c>
      <c r="V84" s="24"/>
      <c r="W84" s="24"/>
      <c r="X84" s="1"/>
    </row>
    <row r="85" spans="1:24" ht="23.25">
      <c r="A85" s="1"/>
      <c r="B85" s="58"/>
      <c r="C85" s="58"/>
      <c r="D85" s="58"/>
      <c r="E85" s="58"/>
      <c r="F85" s="58"/>
      <c r="G85" s="58"/>
      <c r="H85" s="58"/>
      <c r="I85" s="51"/>
      <c r="J85" s="52"/>
      <c r="K85" s="53"/>
      <c r="L85" s="57"/>
      <c r="M85" s="24"/>
      <c r="N85" s="57"/>
      <c r="O85" s="24"/>
      <c r="P85" s="24"/>
      <c r="Q85" s="57"/>
      <c r="R85" s="57"/>
      <c r="S85" s="57"/>
      <c r="T85" s="24"/>
      <c r="U85" s="24"/>
      <c r="V85" s="24"/>
      <c r="W85" s="24"/>
      <c r="X85" s="1"/>
    </row>
    <row r="86" spans="1:24" ht="23.25">
      <c r="A86" s="1"/>
      <c r="B86" s="58"/>
      <c r="C86" s="58"/>
      <c r="D86" s="58"/>
      <c r="E86" s="58"/>
      <c r="F86" s="58"/>
      <c r="G86" s="58" t="s">
        <v>68</v>
      </c>
      <c r="H86" s="58"/>
      <c r="I86" s="51"/>
      <c r="J86" s="52" t="s">
        <v>69</v>
      </c>
      <c r="K86" s="53"/>
      <c r="L86" s="57"/>
      <c r="M86" s="24"/>
      <c r="N86" s="57"/>
      <c r="O86" s="24"/>
      <c r="P86" s="24"/>
      <c r="Q86" s="57"/>
      <c r="R86" s="57"/>
      <c r="S86" s="57"/>
      <c r="T86" s="24"/>
      <c r="U86" s="24"/>
      <c r="V86" s="24"/>
      <c r="W86" s="24"/>
      <c r="X86" s="1"/>
    </row>
    <row r="87" spans="1:24" ht="23.25">
      <c r="A87" s="1"/>
      <c r="B87" s="58"/>
      <c r="C87" s="58"/>
      <c r="D87" s="58"/>
      <c r="E87" s="58"/>
      <c r="F87" s="58"/>
      <c r="G87" s="58"/>
      <c r="H87" s="58"/>
      <c r="I87" s="51"/>
      <c r="J87" s="52" t="s">
        <v>50</v>
      </c>
      <c r="K87" s="53"/>
      <c r="L87" s="57">
        <f>(L103)</f>
        <v>3635.2</v>
      </c>
      <c r="M87" s="24">
        <f aca="true" t="shared" si="20" ref="M87:S89">(M103)</f>
        <v>257.6</v>
      </c>
      <c r="N87" s="57">
        <f t="shared" si="20"/>
        <v>1270.7</v>
      </c>
      <c r="O87" s="24">
        <f t="shared" si="20"/>
        <v>0</v>
      </c>
      <c r="P87" s="24">
        <f>(L87+M87+N87+O87)</f>
        <v>5163.5</v>
      </c>
      <c r="Q87" s="57">
        <f t="shared" si="20"/>
        <v>0</v>
      </c>
      <c r="R87" s="57">
        <f t="shared" si="20"/>
        <v>0</v>
      </c>
      <c r="S87" s="57">
        <f t="shared" si="20"/>
        <v>3000</v>
      </c>
      <c r="T87" s="24">
        <f>(Q87+R87+S87)</f>
        <v>3000</v>
      </c>
      <c r="U87" s="24">
        <f>(P87+T87)</f>
        <v>8163.5</v>
      </c>
      <c r="V87" s="24">
        <f>(P87/U87*100)</f>
        <v>63.25105653212471</v>
      </c>
      <c r="W87" s="24">
        <f>(T87/U87*100)</f>
        <v>36.7489434678753</v>
      </c>
      <c r="X87" s="1"/>
    </row>
    <row r="88" spans="1:24" ht="23.25">
      <c r="A88" s="1"/>
      <c r="B88" s="58"/>
      <c r="C88" s="58"/>
      <c r="D88" s="58"/>
      <c r="E88" s="58"/>
      <c r="F88" s="58"/>
      <c r="G88" s="58"/>
      <c r="H88" s="58"/>
      <c r="I88" s="51"/>
      <c r="J88" s="52" t="s">
        <v>51</v>
      </c>
      <c r="K88" s="53"/>
      <c r="L88" s="57">
        <f>(L104)</f>
        <v>3492.4</v>
      </c>
      <c r="M88" s="24">
        <f t="shared" si="20"/>
        <v>245.8</v>
      </c>
      <c r="N88" s="57">
        <f t="shared" si="20"/>
        <v>1038.7</v>
      </c>
      <c r="O88" s="24">
        <f t="shared" si="20"/>
        <v>0</v>
      </c>
      <c r="P88" s="24">
        <f>(L88+M88+N88+O88)</f>
        <v>4776.900000000001</v>
      </c>
      <c r="Q88" s="57">
        <f t="shared" si="20"/>
        <v>0</v>
      </c>
      <c r="R88" s="57">
        <f t="shared" si="20"/>
        <v>0</v>
      </c>
      <c r="S88" s="57">
        <f t="shared" si="20"/>
        <v>3000</v>
      </c>
      <c r="T88" s="24">
        <f>(Q88+R88+S88)</f>
        <v>3000</v>
      </c>
      <c r="U88" s="24">
        <f>(P88+T88)</f>
        <v>7776.900000000001</v>
      </c>
      <c r="V88" s="24">
        <f>(P88/U88*100)</f>
        <v>61.42421787601744</v>
      </c>
      <c r="W88" s="24">
        <f>(T88/U88*100)</f>
        <v>38.57578212398256</v>
      </c>
      <c r="X88" s="1"/>
    </row>
    <row r="89" spans="1:24" ht="23.25">
      <c r="A89" s="1"/>
      <c r="B89" s="58"/>
      <c r="C89" s="58"/>
      <c r="D89" s="58"/>
      <c r="E89" s="58"/>
      <c r="F89" s="58"/>
      <c r="G89" s="58"/>
      <c r="H89" s="58"/>
      <c r="I89" s="51"/>
      <c r="J89" s="52" t="s">
        <v>52</v>
      </c>
      <c r="K89" s="53"/>
      <c r="L89" s="57">
        <f>(L105)</f>
        <v>2898.8</v>
      </c>
      <c r="M89" s="24">
        <f t="shared" si="20"/>
        <v>178.8</v>
      </c>
      <c r="N89" s="57">
        <f t="shared" si="20"/>
        <v>893</v>
      </c>
      <c r="O89" s="24">
        <f t="shared" si="20"/>
        <v>0</v>
      </c>
      <c r="P89" s="24">
        <f>(L89+M89+N89+O89)</f>
        <v>3970.6000000000004</v>
      </c>
      <c r="Q89" s="57">
        <f t="shared" si="20"/>
        <v>0</v>
      </c>
      <c r="R89" s="57">
        <f t="shared" si="20"/>
        <v>0</v>
      </c>
      <c r="S89" s="57">
        <f t="shared" si="20"/>
        <v>305</v>
      </c>
      <c r="T89" s="24">
        <f>(Q89+R89+S89)</f>
        <v>305</v>
      </c>
      <c r="U89" s="24">
        <f>(P89+T89)</f>
        <v>4275.6</v>
      </c>
      <c r="V89" s="24">
        <f>(P89/U89*100)</f>
        <v>92.86649826924877</v>
      </c>
      <c r="W89" s="24">
        <f>(T89/U89*100)</f>
        <v>7.133501730751239</v>
      </c>
      <c r="X89" s="1"/>
    </row>
    <row r="90" spans="1:24" ht="23.25">
      <c r="A90" s="1"/>
      <c r="B90" s="68"/>
      <c r="C90" s="68"/>
      <c r="D90" s="68"/>
      <c r="E90" s="68"/>
      <c r="F90" s="68"/>
      <c r="G90" s="68"/>
      <c r="H90" s="68"/>
      <c r="I90" s="61"/>
      <c r="J90" s="62"/>
      <c r="K90" s="63"/>
      <c r="L90" s="64"/>
      <c r="M90" s="65"/>
      <c r="N90" s="64"/>
      <c r="O90" s="65"/>
      <c r="P90" s="65"/>
      <c r="Q90" s="64"/>
      <c r="R90" s="64"/>
      <c r="S90" s="64"/>
      <c r="T90" s="65"/>
      <c r="U90" s="65"/>
      <c r="V90" s="65"/>
      <c r="W90" s="6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"/>
      <c r="U92" s="5"/>
      <c r="V92" s="5"/>
      <c r="W92" s="5" t="s">
        <v>94</v>
      </c>
      <c r="X92" s="1"/>
    </row>
    <row r="93" spans="1:24" ht="23.25">
      <c r="A93" s="1"/>
      <c r="B93" s="9"/>
      <c r="C93" s="10" t="s">
        <v>4</v>
      </c>
      <c r="D93" s="10"/>
      <c r="E93" s="10"/>
      <c r="F93" s="10"/>
      <c r="G93" s="10"/>
      <c r="H93" s="10"/>
      <c r="I93" s="11"/>
      <c r="J93" s="12"/>
      <c r="K93" s="13"/>
      <c r="L93" s="14" t="s">
        <v>5</v>
      </c>
      <c r="M93" s="14"/>
      <c r="N93" s="14"/>
      <c r="O93" s="14"/>
      <c r="P93" s="14"/>
      <c r="Q93" s="15" t="s">
        <v>6</v>
      </c>
      <c r="R93" s="14"/>
      <c r="S93" s="14"/>
      <c r="T93" s="16"/>
      <c r="U93" s="14" t="s">
        <v>7</v>
      </c>
      <c r="V93" s="14"/>
      <c r="W93" s="17"/>
      <c r="X93" s="1"/>
    </row>
    <row r="94" spans="1:24" ht="23.25">
      <c r="A94" s="1"/>
      <c r="B94" s="18" t="s">
        <v>8</v>
      </c>
      <c r="C94" s="19" t="s">
        <v>9</v>
      </c>
      <c r="D94" s="19"/>
      <c r="E94" s="19"/>
      <c r="F94" s="19"/>
      <c r="G94" s="19"/>
      <c r="H94" s="2"/>
      <c r="I94" s="20"/>
      <c r="J94" s="21"/>
      <c r="K94" s="22"/>
      <c r="L94" s="23"/>
      <c r="M94" s="24"/>
      <c r="N94" s="25"/>
      <c r="O94" s="26"/>
      <c r="P94" s="27"/>
      <c r="Q94" s="28"/>
      <c r="R94" s="23"/>
      <c r="S94" s="29"/>
      <c r="T94" s="27"/>
      <c r="U94" s="27"/>
      <c r="V94" s="30" t="s">
        <v>10</v>
      </c>
      <c r="W94" s="31"/>
      <c r="X94" s="1"/>
    </row>
    <row r="95" spans="1:24" ht="23.25">
      <c r="A95" s="1"/>
      <c r="B95" s="32" t="s">
        <v>11</v>
      </c>
      <c r="C95" s="33"/>
      <c r="D95" s="33"/>
      <c r="E95" s="33"/>
      <c r="F95" s="33"/>
      <c r="G95" s="33"/>
      <c r="H95" s="33"/>
      <c r="I95" s="20"/>
      <c r="J95" s="34" t="s">
        <v>12</v>
      </c>
      <c r="K95" s="22"/>
      <c r="L95" s="35" t="s">
        <v>13</v>
      </c>
      <c r="M95" s="36" t="s">
        <v>14</v>
      </c>
      <c r="N95" s="37" t="s">
        <v>13</v>
      </c>
      <c r="O95" s="26" t="s">
        <v>15</v>
      </c>
      <c r="P95" s="24"/>
      <c r="Q95" s="38" t="s">
        <v>16</v>
      </c>
      <c r="R95" s="35" t="s">
        <v>17</v>
      </c>
      <c r="S95" s="29" t="s">
        <v>18</v>
      </c>
      <c r="T95" s="27"/>
      <c r="U95" s="27"/>
      <c r="V95" s="27"/>
      <c r="W95" s="36"/>
      <c r="X95" s="1"/>
    </row>
    <row r="96" spans="1:24" ht="23.25">
      <c r="A96" s="1"/>
      <c r="B96" s="32" t="s">
        <v>19</v>
      </c>
      <c r="C96" s="32" t="s">
        <v>20</v>
      </c>
      <c r="D96" s="32" t="s">
        <v>21</v>
      </c>
      <c r="E96" s="32" t="s">
        <v>22</v>
      </c>
      <c r="F96" s="32" t="s">
        <v>23</v>
      </c>
      <c r="G96" s="32" t="s">
        <v>24</v>
      </c>
      <c r="H96" s="32" t="s">
        <v>25</v>
      </c>
      <c r="I96" s="20"/>
      <c r="J96" s="34"/>
      <c r="K96" s="22"/>
      <c r="L96" s="35" t="s">
        <v>26</v>
      </c>
      <c r="M96" s="36" t="s">
        <v>27</v>
      </c>
      <c r="N96" s="37" t="s">
        <v>28</v>
      </c>
      <c r="O96" s="26" t="s">
        <v>29</v>
      </c>
      <c r="P96" s="36" t="s">
        <v>30</v>
      </c>
      <c r="Q96" s="38" t="s">
        <v>31</v>
      </c>
      <c r="R96" s="35" t="s">
        <v>32</v>
      </c>
      <c r="S96" s="29" t="s">
        <v>33</v>
      </c>
      <c r="T96" s="26" t="s">
        <v>30</v>
      </c>
      <c r="U96" s="26" t="s">
        <v>34</v>
      </c>
      <c r="V96" s="26" t="s">
        <v>35</v>
      </c>
      <c r="W96" s="36" t="s">
        <v>36</v>
      </c>
      <c r="X96" s="1"/>
    </row>
    <row r="97" spans="1:24" ht="23.25">
      <c r="A97" s="1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/>
      <c r="P97" s="46"/>
      <c r="Q97" s="47" t="s">
        <v>37</v>
      </c>
      <c r="R97" s="42"/>
      <c r="S97" s="48"/>
      <c r="T97" s="46"/>
      <c r="U97" s="46"/>
      <c r="V97" s="46"/>
      <c r="W97" s="49"/>
      <c r="X97" s="1"/>
    </row>
    <row r="98" spans="1:24" ht="23.25">
      <c r="A98" s="1"/>
      <c r="B98" s="50"/>
      <c r="C98" s="50"/>
      <c r="D98" s="50"/>
      <c r="E98" s="50"/>
      <c r="F98" s="50"/>
      <c r="G98" s="50"/>
      <c r="H98" s="50"/>
      <c r="I98" s="51"/>
      <c r="J98" s="52"/>
      <c r="K98" s="53"/>
      <c r="L98" s="23"/>
      <c r="M98" s="24"/>
      <c r="N98" s="25"/>
      <c r="O98" s="27"/>
      <c r="P98" s="27"/>
      <c r="Q98" s="28"/>
      <c r="R98" s="23"/>
      <c r="S98" s="54"/>
      <c r="T98" s="27"/>
      <c r="U98" s="27"/>
      <c r="V98" s="27"/>
      <c r="W98" s="24"/>
      <c r="X98" s="1"/>
    </row>
    <row r="99" spans="1:24" ht="23.25">
      <c r="A99" s="1"/>
      <c r="B99" s="50" t="s">
        <v>47</v>
      </c>
      <c r="C99" s="50" t="s">
        <v>55</v>
      </c>
      <c r="D99" s="50" t="s">
        <v>57</v>
      </c>
      <c r="E99" s="50"/>
      <c r="F99" s="50" t="s">
        <v>59</v>
      </c>
      <c r="G99" s="50" t="s">
        <v>68</v>
      </c>
      <c r="H99" s="50"/>
      <c r="I99" s="51"/>
      <c r="J99" s="55" t="s">
        <v>53</v>
      </c>
      <c r="K99" s="56"/>
      <c r="L99" s="57">
        <f>(L106)</f>
        <v>79.74251760563381</v>
      </c>
      <c r="M99" s="57">
        <f aca="true" t="shared" si="21" ref="M99:U100">(M106)</f>
        <v>69.40993788819875</v>
      </c>
      <c r="N99" s="57">
        <f t="shared" si="21"/>
        <v>70.27622570236876</v>
      </c>
      <c r="O99" s="57">
        <f t="shared" si="21"/>
        <v>0</v>
      </c>
      <c r="P99" s="57">
        <f t="shared" si="21"/>
        <v>76.89745327781544</v>
      </c>
      <c r="Q99" s="57">
        <f t="shared" si="21"/>
        <v>0</v>
      </c>
      <c r="R99" s="57">
        <f t="shared" si="21"/>
        <v>0</v>
      </c>
      <c r="S99" s="66">
        <f t="shared" si="21"/>
        <v>10.166666666666666</v>
      </c>
      <c r="T99" s="24">
        <f t="shared" si="21"/>
        <v>10.166666666666666</v>
      </c>
      <c r="U99" s="24">
        <f t="shared" si="21"/>
        <v>52.37459423041588</v>
      </c>
      <c r="V99" s="24"/>
      <c r="W99" s="24"/>
      <c r="X99" s="1"/>
    </row>
    <row r="100" spans="1:24" ht="23.25">
      <c r="A100" s="1"/>
      <c r="B100" s="50"/>
      <c r="C100" s="50"/>
      <c r="D100" s="50"/>
      <c r="E100" s="50"/>
      <c r="F100" s="50"/>
      <c r="G100" s="50"/>
      <c r="H100" s="50"/>
      <c r="I100" s="51"/>
      <c r="J100" s="52" t="s">
        <v>54</v>
      </c>
      <c r="K100" s="53"/>
      <c r="L100" s="57">
        <f>(L107)</f>
        <v>83.003092429275</v>
      </c>
      <c r="M100" s="57">
        <f t="shared" si="21"/>
        <v>72.74206672091131</v>
      </c>
      <c r="N100" s="57">
        <f t="shared" si="21"/>
        <v>85.97285067873302</v>
      </c>
      <c r="O100" s="57">
        <f t="shared" si="21"/>
        <v>0</v>
      </c>
      <c r="P100" s="24">
        <f t="shared" si="21"/>
        <v>83.12085243568004</v>
      </c>
      <c r="Q100" s="57">
        <f t="shared" si="21"/>
        <v>0</v>
      </c>
      <c r="R100" s="57">
        <f t="shared" si="21"/>
        <v>0</v>
      </c>
      <c r="S100" s="57">
        <f t="shared" si="21"/>
        <v>10.166666666666666</v>
      </c>
      <c r="T100" s="24">
        <f t="shared" si="21"/>
        <v>10.166666666666666</v>
      </c>
      <c r="U100" s="24">
        <f t="shared" si="21"/>
        <v>54.97820468309995</v>
      </c>
      <c r="V100" s="24"/>
      <c r="W100" s="24"/>
      <c r="X100" s="1"/>
    </row>
    <row r="101" spans="1:24" ht="23.25">
      <c r="A101" s="1"/>
      <c r="B101" s="50"/>
      <c r="C101" s="50"/>
      <c r="D101" s="50"/>
      <c r="E101" s="50"/>
      <c r="F101" s="50"/>
      <c r="G101" s="50"/>
      <c r="H101" s="50"/>
      <c r="I101" s="51"/>
      <c r="J101" s="52"/>
      <c r="K101" s="53"/>
      <c r="L101" s="57"/>
      <c r="M101" s="24"/>
      <c r="N101" s="57"/>
      <c r="O101" s="24"/>
      <c r="P101" s="24"/>
      <c r="Q101" s="57"/>
      <c r="R101" s="57"/>
      <c r="S101" s="57"/>
      <c r="T101" s="24"/>
      <c r="U101" s="24"/>
      <c r="V101" s="24"/>
      <c r="W101" s="24"/>
      <c r="X101" s="1"/>
    </row>
    <row r="102" spans="1:24" ht="23.25">
      <c r="A102" s="1"/>
      <c r="B102" s="50"/>
      <c r="C102" s="50"/>
      <c r="D102" s="50"/>
      <c r="E102" s="50"/>
      <c r="F102" s="50"/>
      <c r="G102" s="50"/>
      <c r="H102" s="50" t="s">
        <v>64</v>
      </c>
      <c r="I102" s="51"/>
      <c r="J102" s="52" t="s">
        <v>65</v>
      </c>
      <c r="K102" s="53"/>
      <c r="L102" s="57"/>
      <c r="M102" s="24"/>
      <c r="N102" s="57"/>
      <c r="O102" s="24"/>
      <c r="P102" s="24"/>
      <c r="Q102" s="57"/>
      <c r="R102" s="57"/>
      <c r="S102" s="57"/>
      <c r="T102" s="24"/>
      <c r="U102" s="24"/>
      <c r="V102" s="24"/>
      <c r="W102" s="24"/>
      <c r="X102" s="1"/>
    </row>
    <row r="103" spans="1:24" ht="23.25">
      <c r="A103" s="1"/>
      <c r="B103" s="50"/>
      <c r="C103" s="50"/>
      <c r="D103" s="50"/>
      <c r="E103" s="50"/>
      <c r="F103" s="50"/>
      <c r="G103" s="50"/>
      <c r="H103" s="50"/>
      <c r="I103" s="51"/>
      <c r="J103" s="52" t="s">
        <v>50</v>
      </c>
      <c r="K103" s="53"/>
      <c r="L103" s="57">
        <v>3635.2</v>
      </c>
      <c r="M103" s="24">
        <v>257.6</v>
      </c>
      <c r="N103" s="57">
        <v>1270.7</v>
      </c>
      <c r="O103" s="24"/>
      <c r="P103" s="24">
        <f>(L103+M103+N103+O103)</f>
        <v>5163.5</v>
      </c>
      <c r="Q103" s="57"/>
      <c r="R103" s="57"/>
      <c r="S103" s="57">
        <v>3000</v>
      </c>
      <c r="T103" s="24">
        <f>(Q103+R103+S103)</f>
        <v>3000</v>
      </c>
      <c r="U103" s="24">
        <f>(P103+T103)</f>
        <v>8163.5</v>
      </c>
      <c r="V103" s="24">
        <f>(P103/U103*100)</f>
        <v>63.25105653212471</v>
      </c>
      <c r="W103" s="24">
        <f>(T103/U103*100)</f>
        <v>36.7489434678753</v>
      </c>
      <c r="X103" s="1"/>
    </row>
    <row r="104" spans="1:24" ht="23.25">
      <c r="A104" s="1"/>
      <c r="B104" s="50"/>
      <c r="C104" s="50"/>
      <c r="D104" s="50"/>
      <c r="E104" s="50"/>
      <c r="F104" s="50"/>
      <c r="G104" s="50"/>
      <c r="H104" s="50"/>
      <c r="I104" s="51"/>
      <c r="J104" s="52" t="s">
        <v>51</v>
      </c>
      <c r="K104" s="53"/>
      <c r="L104" s="57">
        <v>3492.4</v>
      </c>
      <c r="M104" s="24">
        <v>245.8</v>
      </c>
      <c r="N104" s="57">
        <v>1038.7</v>
      </c>
      <c r="O104" s="24"/>
      <c r="P104" s="24">
        <f>(L104+M104+N104+O104)</f>
        <v>4776.900000000001</v>
      </c>
      <c r="Q104" s="57"/>
      <c r="R104" s="57"/>
      <c r="S104" s="57">
        <v>3000</v>
      </c>
      <c r="T104" s="24">
        <f>(Q104+R104+S104)</f>
        <v>3000</v>
      </c>
      <c r="U104" s="24">
        <f>(P104+T104)</f>
        <v>7776.900000000001</v>
      </c>
      <c r="V104" s="24">
        <f>(P104/U104*100)</f>
        <v>61.42421787601744</v>
      </c>
      <c r="W104" s="24">
        <f>(T104/U104*100)</f>
        <v>38.57578212398256</v>
      </c>
      <c r="X104" s="1"/>
    </row>
    <row r="105" spans="1:24" ht="23.25">
      <c r="A105" s="1"/>
      <c r="B105" s="50"/>
      <c r="C105" s="50"/>
      <c r="D105" s="50"/>
      <c r="E105" s="50"/>
      <c r="F105" s="50"/>
      <c r="G105" s="50"/>
      <c r="H105" s="50"/>
      <c r="I105" s="51"/>
      <c r="J105" s="52" t="s">
        <v>52</v>
      </c>
      <c r="K105" s="53"/>
      <c r="L105" s="57">
        <v>2898.8</v>
      </c>
      <c r="M105" s="24">
        <v>178.8</v>
      </c>
      <c r="N105" s="57">
        <v>893</v>
      </c>
      <c r="O105" s="24"/>
      <c r="P105" s="24">
        <f>(L105+M105+N105+O105)</f>
        <v>3970.6000000000004</v>
      </c>
      <c r="Q105" s="57"/>
      <c r="R105" s="57"/>
      <c r="S105" s="57">
        <v>305</v>
      </c>
      <c r="T105" s="24">
        <f>(Q105+R105+S105)</f>
        <v>305</v>
      </c>
      <c r="U105" s="24">
        <f>(P105+T105)</f>
        <v>4275.6</v>
      </c>
      <c r="V105" s="24">
        <f>(P105/U105*100)</f>
        <v>92.86649826924877</v>
      </c>
      <c r="W105" s="24">
        <f>(T105/U105*100)</f>
        <v>7.133501730751239</v>
      </c>
      <c r="X105" s="1"/>
    </row>
    <row r="106" spans="1:24" ht="23.25">
      <c r="A106" s="1"/>
      <c r="B106" s="58"/>
      <c r="C106" s="59"/>
      <c r="D106" s="59"/>
      <c r="E106" s="59"/>
      <c r="F106" s="59"/>
      <c r="G106" s="59"/>
      <c r="H106" s="59"/>
      <c r="I106" s="52"/>
      <c r="J106" s="52" t="s">
        <v>53</v>
      </c>
      <c r="K106" s="53"/>
      <c r="L106" s="22">
        <f>(L105/L103*100)</f>
        <v>79.74251760563381</v>
      </c>
      <c r="M106" s="22">
        <f aca="true" t="shared" si="22" ref="M106:U106">(M105/M103*100)</f>
        <v>69.40993788819875</v>
      </c>
      <c r="N106" s="22">
        <f t="shared" si="22"/>
        <v>70.27622570236876</v>
      </c>
      <c r="O106" s="22"/>
      <c r="P106" s="22">
        <f t="shared" si="22"/>
        <v>76.89745327781544</v>
      </c>
      <c r="Q106" s="22"/>
      <c r="R106" s="22"/>
      <c r="S106" s="22">
        <f t="shared" si="22"/>
        <v>10.166666666666666</v>
      </c>
      <c r="T106" s="22">
        <f t="shared" si="22"/>
        <v>10.166666666666666</v>
      </c>
      <c r="U106" s="22">
        <f t="shared" si="22"/>
        <v>52.37459423041588</v>
      </c>
      <c r="V106" s="22"/>
      <c r="W106" s="22"/>
      <c r="X106" s="1"/>
    </row>
    <row r="107" spans="1:24" ht="23.25">
      <c r="A107" s="1"/>
      <c r="B107" s="50"/>
      <c r="C107" s="67"/>
      <c r="D107" s="67"/>
      <c r="E107" s="67"/>
      <c r="F107" s="67"/>
      <c r="G107" s="67"/>
      <c r="H107" s="67"/>
      <c r="I107" s="52"/>
      <c r="J107" s="52" t="s">
        <v>54</v>
      </c>
      <c r="K107" s="53"/>
      <c r="L107" s="22">
        <f>(L105/L104*100)</f>
        <v>83.003092429275</v>
      </c>
      <c r="M107" s="22">
        <f aca="true" t="shared" si="23" ref="M107:U107">(M105/M104*100)</f>
        <v>72.74206672091131</v>
      </c>
      <c r="N107" s="22">
        <f t="shared" si="23"/>
        <v>85.97285067873302</v>
      </c>
      <c r="O107" s="22"/>
      <c r="P107" s="22">
        <f t="shared" si="23"/>
        <v>83.12085243568004</v>
      </c>
      <c r="Q107" s="22"/>
      <c r="R107" s="22"/>
      <c r="S107" s="22">
        <f t="shared" si="23"/>
        <v>10.166666666666666</v>
      </c>
      <c r="T107" s="22">
        <f t="shared" si="23"/>
        <v>10.166666666666666</v>
      </c>
      <c r="U107" s="22">
        <f t="shared" si="23"/>
        <v>54.97820468309995</v>
      </c>
      <c r="V107" s="22"/>
      <c r="W107" s="22"/>
      <c r="X107" s="1"/>
    </row>
    <row r="108" spans="1:24" ht="23.25">
      <c r="A108" s="1"/>
      <c r="B108" s="50"/>
      <c r="C108" s="67"/>
      <c r="D108" s="67"/>
      <c r="E108" s="67"/>
      <c r="F108" s="67"/>
      <c r="G108" s="67"/>
      <c r="H108" s="67"/>
      <c r="I108" s="52"/>
      <c r="J108" s="52"/>
      <c r="K108" s="53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"/>
    </row>
    <row r="109" spans="1:24" ht="23.25">
      <c r="A109" s="1"/>
      <c r="B109" s="50"/>
      <c r="C109" s="67"/>
      <c r="D109" s="67"/>
      <c r="E109" s="67"/>
      <c r="F109" s="67"/>
      <c r="G109" s="67" t="s">
        <v>70</v>
      </c>
      <c r="H109" s="67"/>
      <c r="I109" s="52"/>
      <c r="J109" s="52" t="s">
        <v>71</v>
      </c>
      <c r="K109" s="53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"/>
    </row>
    <row r="110" spans="1:24" ht="23.25">
      <c r="A110" s="1"/>
      <c r="B110" s="50"/>
      <c r="C110" s="67"/>
      <c r="D110" s="67"/>
      <c r="E110" s="67"/>
      <c r="F110" s="67"/>
      <c r="G110" s="67"/>
      <c r="H110" s="67"/>
      <c r="I110" s="52"/>
      <c r="J110" s="52" t="s">
        <v>50</v>
      </c>
      <c r="K110" s="53"/>
      <c r="L110" s="22">
        <f>(L117)</f>
        <v>25496</v>
      </c>
      <c r="M110" s="22">
        <f aca="true" t="shared" si="24" ref="M110:S114">(M117)</f>
        <v>1806.4</v>
      </c>
      <c r="N110" s="22">
        <f t="shared" si="24"/>
        <v>8912</v>
      </c>
      <c r="O110" s="22">
        <f t="shared" si="24"/>
        <v>0</v>
      </c>
      <c r="P110" s="22">
        <f>(L110+M110+N110+O110)</f>
        <v>36214.4</v>
      </c>
      <c r="Q110" s="22">
        <f t="shared" si="24"/>
        <v>1465.6</v>
      </c>
      <c r="R110" s="22">
        <f t="shared" si="24"/>
        <v>0</v>
      </c>
      <c r="S110" s="22">
        <f t="shared" si="24"/>
        <v>0</v>
      </c>
      <c r="T110" s="22">
        <f>(Q110+R110+S110)</f>
        <v>1465.6</v>
      </c>
      <c r="U110" s="22">
        <f>(P110+T110)</f>
        <v>37680</v>
      </c>
      <c r="V110" s="22">
        <f>(P110/U110*100)</f>
        <v>96.1104033970276</v>
      </c>
      <c r="W110" s="22">
        <f>(T110/U110*100)</f>
        <v>3.889596602972399</v>
      </c>
      <c r="X110" s="1"/>
    </row>
    <row r="111" spans="1:24" ht="23.25">
      <c r="A111" s="1"/>
      <c r="B111" s="50"/>
      <c r="C111" s="67"/>
      <c r="D111" s="67"/>
      <c r="E111" s="67"/>
      <c r="F111" s="67"/>
      <c r="G111" s="67"/>
      <c r="H111" s="67"/>
      <c r="I111" s="52"/>
      <c r="J111" s="52" t="s">
        <v>51</v>
      </c>
      <c r="K111" s="53"/>
      <c r="L111" s="22">
        <f>(L118)</f>
        <v>24495</v>
      </c>
      <c r="M111" s="22">
        <f t="shared" si="24"/>
        <v>1724.2</v>
      </c>
      <c r="N111" s="22">
        <f t="shared" si="24"/>
        <v>7284.8</v>
      </c>
      <c r="O111" s="22">
        <f t="shared" si="24"/>
        <v>0</v>
      </c>
      <c r="P111" s="22">
        <f>(L111+M111+N111+O111)</f>
        <v>33504</v>
      </c>
      <c r="Q111" s="22">
        <f t="shared" si="24"/>
        <v>1465.6</v>
      </c>
      <c r="R111" s="22">
        <f t="shared" si="24"/>
        <v>0</v>
      </c>
      <c r="S111" s="22">
        <f t="shared" si="24"/>
        <v>0</v>
      </c>
      <c r="T111" s="22">
        <f>(Q111+R111+S111)</f>
        <v>1465.6</v>
      </c>
      <c r="U111" s="22">
        <f>(P111+T111)</f>
        <v>34969.6</v>
      </c>
      <c r="V111" s="22">
        <f>(P111/U111*100)</f>
        <v>95.80893118594437</v>
      </c>
      <c r="W111" s="22">
        <f>(T111/U111*100)</f>
        <v>4.191068814055637</v>
      </c>
      <c r="X111" s="1"/>
    </row>
    <row r="112" spans="1:24" ht="23.25">
      <c r="A112" s="1"/>
      <c r="B112" s="50"/>
      <c r="C112" s="67"/>
      <c r="D112" s="67"/>
      <c r="E112" s="67"/>
      <c r="F112" s="67"/>
      <c r="G112" s="67"/>
      <c r="H112" s="67"/>
      <c r="I112" s="52"/>
      <c r="J112" s="52" t="s">
        <v>52</v>
      </c>
      <c r="K112" s="53"/>
      <c r="L112" s="22">
        <f>(L119)</f>
        <v>20331.1</v>
      </c>
      <c r="M112" s="22">
        <f t="shared" si="24"/>
        <v>1253.7</v>
      </c>
      <c r="N112" s="22">
        <f t="shared" si="24"/>
        <v>6262.8</v>
      </c>
      <c r="O112" s="22">
        <f t="shared" si="24"/>
        <v>0</v>
      </c>
      <c r="P112" s="22">
        <f>(L112+M112+N112+O112)</f>
        <v>27847.6</v>
      </c>
      <c r="Q112" s="22">
        <f t="shared" si="24"/>
        <v>1139.2</v>
      </c>
      <c r="R112" s="22">
        <f t="shared" si="24"/>
        <v>0</v>
      </c>
      <c r="S112" s="22">
        <f t="shared" si="24"/>
        <v>0</v>
      </c>
      <c r="T112" s="22">
        <f>(Q112+R112+S112)</f>
        <v>1139.2</v>
      </c>
      <c r="U112" s="22">
        <f>(P112+T112)</f>
        <v>28986.8</v>
      </c>
      <c r="V112" s="22">
        <f>(P112/U112*100)</f>
        <v>96.06993528088647</v>
      </c>
      <c r="W112" s="22">
        <f>(T112/U112*100)</f>
        <v>3.9300647191135276</v>
      </c>
      <c r="X112" s="1"/>
    </row>
    <row r="113" spans="1:24" ht="23.25">
      <c r="A113" s="1"/>
      <c r="B113" s="50"/>
      <c r="C113" s="67"/>
      <c r="D113" s="67"/>
      <c r="E113" s="67"/>
      <c r="F113" s="67"/>
      <c r="G113" s="67"/>
      <c r="H113" s="67"/>
      <c r="I113" s="52"/>
      <c r="J113" s="52" t="s">
        <v>53</v>
      </c>
      <c r="K113" s="53"/>
      <c r="L113" s="22">
        <f>(L120)</f>
        <v>79.74231251961092</v>
      </c>
      <c r="M113" s="22">
        <f>(M120)</f>
        <v>69.40323294951284</v>
      </c>
      <c r="N113" s="22">
        <f>(N120)</f>
        <v>70.2737881508079</v>
      </c>
      <c r="O113" s="22"/>
      <c r="P113" s="22">
        <f t="shared" si="24"/>
        <v>76.89648316691702</v>
      </c>
      <c r="Q113" s="22">
        <f t="shared" si="24"/>
        <v>77.72925764192141</v>
      </c>
      <c r="R113" s="22">
        <f t="shared" si="24"/>
        <v>0</v>
      </c>
      <c r="S113" s="22">
        <f t="shared" si="24"/>
        <v>0</v>
      </c>
      <c r="T113" s="22">
        <f>(Q113+R113+S113)</f>
        <v>77.72925764192141</v>
      </c>
      <c r="U113" s="24">
        <f>(U112/U110*100)</f>
        <v>76.92887473460722</v>
      </c>
      <c r="V113" s="22"/>
      <c r="W113" s="22"/>
      <c r="X113" s="1"/>
    </row>
    <row r="114" spans="1:24" ht="23.25">
      <c r="A114" s="1"/>
      <c r="B114" s="50"/>
      <c r="C114" s="50"/>
      <c r="D114" s="50"/>
      <c r="E114" s="50"/>
      <c r="F114" s="50"/>
      <c r="G114" s="50"/>
      <c r="H114" s="50"/>
      <c r="I114" s="51"/>
      <c r="J114" s="52" t="s">
        <v>54</v>
      </c>
      <c r="K114" s="53"/>
      <c r="L114" s="57">
        <f>(L121)</f>
        <v>83.00102061645234</v>
      </c>
      <c r="M114" s="24">
        <f>(M121)</f>
        <v>72.71198236863474</v>
      </c>
      <c r="N114" s="57">
        <f>(N121)</f>
        <v>85.97078849110477</v>
      </c>
      <c r="O114" s="24"/>
      <c r="P114" s="57">
        <f t="shared" si="24"/>
        <v>83.11723973256923</v>
      </c>
      <c r="Q114" s="57">
        <f t="shared" si="24"/>
        <v>77.72925764192141</v>
      </c>
      <c r="R114" s="57">
        <f t="shared" si="24"/>
        <v>0</v>
      </c>
      <c r="S114" s="57">
        <f t="shared" si="24"/>
        <v>0</v>
      </c>
      <c r="T114" s="24">
        <f>(Q114+R114+S114)</f>
        <v>77.72925764192141</v>
      </c>
      <c r="U114" s="24">
        <f>(U112/U111*100)</f>
        <v>82.89142569546121</v>
      </c>
      <c r="V114" s="24"/>
      <c r="W114" s="24"/>
      <c r="X114" s="1"/>
    </row>
    <row r="115" spans="1:24" ht="23.25">
      <c r="A115" s="1"/>
      <c r="B115" s="50"/>
      <c r="C115" s="50"/>
      <c r="D115" s="50"/>
      <c r="E115" s="50"/>
      <c r="F115" s="50"/>
      <c r="G115" s="50"/>
      <c r="H115" s="50"/>
      <c r="I115" s="51"/>
      <c r="J115" s="52"/>
      <c r="K115" s="53"/>
      <c r="L115" s="57"/>
      <c r="M115" s="24"/>
      <c r="N115" s="57"/>
      <c r="O115" s="24"/>
      <c r="P115" s="24"/>
      <c r="Q115" s="57"/>
      <c r="R115" s="57"/>
      <c r="S115" s="57"/>
      <c r="T115" s="24"/>
      <c r="U115" s="24"/>
      <c r="V115" s="24"/>
      <c r="W115" s="24"/>
      <c r="X115" s="1"/>
    </row>
    <row r="116" spans="1:24" ht="23.25">
      <c r="A116" s="1"/>
      <c r="B116" s="50"/>
      <c r="C116" s="50"/>
      <c r="D116" s="50"/>
      <c r="E116" s="50"/>
      <c r="F116" s="50"/>
      <c r="G116" s="50"/>
      <c r="H116" s="50" t="s">
        <v>64</v>
      </c>
      <c r="I116" s="51"/>
      <c r="J116" s="52" t="s">
        <v>65</v>
      </c>
      <c r="K116" s="53"/>
      <c r="L116" s="57"/>
      <c r="M116" s="24"/>
      <c r="N116" s="57"/>
      <c r="O116" s="24"/>
      <c r="P116" s="24"/>
      <c r="Q116" s="57"/>
      <c r="R116" s="57"/>
      <c r="S116" s="57"/>
      <c r="T116" s="24"/>
      <c r="U116" s="24"/>
      <c r="V116" s="24"/>
      <c r="W116" s="24"/>
      <c r="X116" s="1"/>
    </row>
    <row r="117" spans="1:24" ht="23.25">
      <c r="A117" s="1"/>
      <c r="B117" s="50"/>
      <c r="C117" s="50"/>
      <c r="D117" s="50"/>
      <c r="E117" s="50"/>
      <c r="F117" s="50"/>
      <c r="G117" s="50"/>
      <c r="H117" s="50"/>
      <c r="I117" s="51"/>
      <c r="J117" s="52" t="s">
        <v>50</v>
      </c>
      <c r="K117" s="53"/>
      <c r="L117" s="57">
        <v>25496</v>
      </c>
      <c r="M117" s="24">
        <v>1806.4</v>
      </c>
      <c r="N117" s="57">
        <v>8912</v>
      </c>
      <c r="O117" s="24"/>
      <c r="P117" s="24">
        <f>(L117+M117+N117+O117)</f>
        <v>36214.4</v>
      </c>
      <c r="Q117" s="57">
        <v>1465.6</v>
      </c>
      <c r="R117" s="57"/>
      <c r="S117" s="57"/>
      <c r="T117" s="24">
        <f>(Q117+R117+S117)</f>
        <v>1465.6</v>
      </c>
      <c r="U117" s="24">
        <f>(P117+T117)</f>
        <v>37680</v>
      </c>
      <c r="V117" s="24">
        <f>(P117/U117*100)</f>
        <v>96.1104033970276</v>
      </c>
      <c r="W117" s="24">
        <f>(T117/U117*100)</f>
        <v>3.889596602972399</v>
      </c>
      <c r="X117" s="1"/>
    </row>
    <row r="118" spans="1:24" ht="23.25">
      <c r="A118" s="1"/>
      <c r="B118" s="50"/>
      <c r="C118" s="50"/>
      <c r="D118" s="50"/>
      <c r="E118" s="50"/>
      <c r="F118" s="50"/>
      <c r="G118" s="50"/>
      <c r="H118" s="50"/>
      <c r="I118" s="51"/>
      <c r="J118" s="52" t="s">
        <v>51</v>
      </c>
      <c r="K118" s="53"/>
      <c r="L118" s="57">
        <v>24495</v>
      </c>
      <c r="M118" s="24">
        <v>1724.2</v>
      </c>
      <c r="N118" s="57">
        <v>7284.8</v>
      </c>
      <c r="O118" s="24"/>
      <c r="P118" s="24">
        <v>33504</v>
      </c>
      <c r="Q118" s="57">
        <v>1465.6</v>
      </c>
      <c r="R118" s="57"/>
      <c r="S118" s="57"/>
      <c r="T118" s="24">
        <v>1465.6</v>
      </c>
      <c r="U118" s="24">
        <v>34969.6</v>
      </c>
      <c r="V118" s="24">
        <f>(P118/U118*100)</f>
        <v>95.80893118594437</v>
      </c>
      <c r="W118" s="24">
        <f>(T118/U118*100)</f>
        <v>4.191068814055637</v>
      </c>
      <c r="X118" s="1"/>
    </row>
    <row r="119" spans="1:24" ht="23.25">
      <c r="A119" s="1"/>
      <c r="B119" s="50"/>
      <c r="C119" s="50"/>
      <c r="D119" s="50"/>
      <c r="E119" s="50"/>
      <c r="F119" s="50"/>
      <c r="G119" s="50"/>
      <c r="H119" s="50"/>
      <c r="I119" s="51"/>
      <c r="J119" s="52" t="s">
        <v>52</v>
      </c>
      <c r="K119" s="53"/>
      <c r="L119" s="57">
        <v>20331.1</v>
      </c>
      <c r="M119" s="24">
        <v>1253.7</v>
      </c>
      <c r="N119" s="57">
        <v>6262.8</v>
      </c>
      <c r="O119" s="24"/>
      <c r="P119" s="24">
        <v>27847.6</v>
      </c>
      <c r="Q119" s="57">
        <v>1139.2</v>
      </c>
      <c r="R119" s="57"/>
      <c r="S119" s="57"/>
      <c r="T119" s="24">
        <v>1139.2</v>
      </c>
      <c r="U119" s="24">
        <v>28986.8</v>
      </c>
      <c r="V119" s="24">
        <f>(P119/U119*100)</f>
        <v>96.06993528088647</v>
      </c>
      <c r="W119" s="24">
        <f>(T119/U119*100)</f>
        <v>3.9300647191135276</v>
      </c>
      <c r="X119" s="1"/>
    </row>
    <row r="120" spans="1:24" ht="23.25">
      <c r="A120" s="1"/>
      <c r="B120" s="50"/>
      <c r="C120" s="50"/>
      <c r="D120" s="50"/>
      <c r="E120" s="50"/>
      <c r="F120" s="50"/>
      <c r="G120" s="50"/>
      <c r="H120" s="50"/>
      <c r="I120" s="51"/>
      <c r="J120" s="52" t="s">
        <v>53</v>
      </c>
      <c r="K120" s="53"/>
      <c r="L120" s="57">
        <f>(L119/L117*100)</f>
        <v>79.74231251961092</v>
      </c>
      <c r="M120" s="24">
        <f aca="true" t="shared" si="25" ref="M120:U120">(M119/M117*100)</f>
        <v>69.40323294951284</v>
      </c>
      <c r="N120" s="57">
        <f t="shared" si="25"/>
        <v>70.2737881508079</v>
      </c>
      <c r="O120" s="24"/>
      <c r="P120" s="24">
        <f t="shared" si="25"/>
        <v>76.89648316691702</v>
      </c>
      <c r="Q120" s="57">
        <f t="shared" si="25"/>
        <v>77.72925764192141</v>
      </c>
      <c r="R120" s="57"/>
      <c r="S120" s="57"/>
      <c r="T120" s="24">
        <f t="shared" si="25"/>
        <v>77.72925764192141</v>
      </c>
      <c r="U120" s="24">
        <f t="shared" si="25"/>
        <v>76.92887473460722</v>
      </c>
      <c r="V120" s="24"/>
      <c r="W120" s="24"/>
      <c r="X120" s="1"/>
    </row>
    <row r="121" spans="1:24" ht="23.25">
      <c r="A121" s="1"/>
      <c r="B121" s="50"/>
      <c r="C121" s="50"/>
      <c r="D121" s="50"/>
      <c r="E121" s="50"/>
      <c r="F121" s="50"/>
      <c r="G121" s="50"/>
      <c r="H121" s="50"/>
      <c r="I121" s="51"/>
      <c r="J121" s="52" t="s">
        <v>54</v>
      </c>
      <c r="K121" s="53"/>
      <c r="L121" s="57">
        <f>(L119/L118*100)</f>
        <v>83.00102061645234</v>
      </c>
      <c r="M121" s="24">
        <f aca="true" t="shared" si="26" ref="M121:U121">(M119/M118*100)</f>
        <v>72.71198236863474</v>
      </c>
      <c r="N121" s="57">
        <f t="shared" si="26"/>
        <v>85.97078849110477</v>
      </c>
      <c r="O121" s="24"/>
      <c r="P121" s="24">
        <f t="shared" si="26"/>
        <v>83.11723973256923</v>
      </c>
      <c r="Q121" s="57">
        <f t="shared" si="26"/>
        <v>77.72925764192141</v>
      </c>
      <c r="R121" s="57"/>
      <c r="S121" s="57"/>
      <c r="T121" s="24">
        <f t="shared" si="26"/>
        <v>77.72925764192141</v>
      </c>
      <c r="U121" s="24">
        <f t="shared" si="26"/>
        <v>82.89142569546121</v>
      </c>
      <c r="V121" s="24"/>
      <c r="W121" s="24"/>
      <c r="X121" s="1"/>
    </row>
    <row r="122" spans="1:24" ht="23.25">
      <c r="A122" s="1"/>
      <c r="B122" s="58"/>
      <c r="C122" s="59"/>
      <c r="D122" s="59"/>
      <c r="E122" s="59"/>
      <c r="F122" s="59"/>
      <c r="G122" s="59"/>
      <c r="H122" s="59"/>
      <c r="I122" s="52"/>
      <c r="J122" s="52"/>
      <c r="K122" s="53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"/>
    </row>
    <row r="123" spans="1:24" ht="23.25">
      <c r="A123" s="1"/>
      <c r="B123" s="50"/>
      <c r="C123" s="50"/>
      <c r="D123" s="50"/>
      <c r="E123" s="50"/>
      <c r="F123" s="50"/>
      <c r="G123" s="50" t="s">
        <v>72</v>
      </c>
      <c r="H123" s="50"/>
      <c r="I123" s="51"/>
      <c r="J123" s="52" t="s">
        <v>73</v>
      </c>
      <c r="K123" s="53"/>
      <c r="L123" s="57"/>
      <c r="M123" s="24"/>
      <c r="N123" s="57"/>
      <c r="O123" s="24"/>
      <c r="P123" s="24"/>
      <c r="Q123" s="57"/>
      <c r="R123" s="57"/>
      <c r="S123" s="57"/>
      <c r="T123" s="24"/>
      <c r="U123" s="24"/>
      <c r="V123" s="24"/>
      <c r="W123" s="24"/>
      <c r="X123" s="1"/>
    </row>
    <row r="124" spans="1:24" ht="23.25">
      <c r="A124" s="1"/>
      <c r="B124" s="50"/>
      <c r="C124" s="50"/>
      <c r="D124" s="50"/>
      <c r="E124" s="50"/>
      <c r="F124" s="50"/>
      <c r="G124" s="50"/>
      <c r="H124" s="50"/>
      <c r="I124" s="51"/>
      <c r="J124" s="52" t="s">
        <v>74</v>
      </c>
      <c r="K124" s="53"/>
      <c r="L124" s="57"/>
      <c r="M124" s="24"/>
      <c r="N124" s="57"/>
      <c r="O124" s="24"/>
      <c r="P124" s="24"/>
      <c r="Q124" s="57"/>
      <c r="R124" s="57"/>
      <c r="S124" s="57"/>
      <c r="T124" s="24"/>
      <c r="U124" s="24"/>
      <c r="V124" s="24"/>
      <c r="W124" s="24"/>
      <c r="X124" s="1"/>
    </row>
    <row r="125" spans="1:24" ht="23.25">
      <c r="A125" s="1"/>
      <c r="B125" s="50"/>
      <c r="C125" s="50"/>
      <c r="D125" s="50"/>
      <c r="E125" s="50"/>
      <c r="F125" s="50"/>
      <c r="G125" s="50"/>
      <c r="H125" s="50"/>
      <c r="I125" s="51"/>
      <c r="J125" s="52" t="s">
        <v>50</v>
      </c>
      <c r="K125" s="53"/>
      <c r="L125" s="57">
        <f>(L132)</f>
        <v>5970.3</v>
      </c>
      <c r="M125" s="24">
        <f aca="true" t="shared" si="27" ref="M125:S127">(M132)</f>
        <v>423</v>
      </c>
      <c r="N125" s="57">
        <f t="shared" si="27"/>
        <v>2086.9</v>
      </c>
      <c r="O125" s="24">
        <f t="shared" si="27"/>
        <v>0</v>
      </c>
      <c r="P125" s="24">
        <f>(L125+M125+N125+O125)</f>
        <v>8480.2</v>
      </c>
      <c r="Q125" s="57">
        <f t="shared" si="27"/>
        <v>0</v>
      </c>
      <c r="R125" s="57">
        <f t="shared" si="27"/>
        <v>0</v>
      </c>
      <c r="S125" s="57">
        <f t="shared" si="27"/>
        <v>0</v>
      </c>
      <c r="T125" s="24">
        <f>(Q125+R125+S125)</f>
        <v>0</v>
      </c>
      <c r="U125" s="24">
        <f>(P125+T125)</f>
        <v>8480.2</v>
      </c>
      <c r="V125" s="24">
        <f>(P125/U125*100)</f>
        <v>100</v>
      </c>
      <c r="W125" s="24">
        <f>(T125/U125*100)</f>
        <v>0</v>
      </c>
      <c r="X125" s="1"/>
    </row>
    <row r="126" spans="1:24" ht="23.25">
      <c r="A126" s="1"/>
      <c r="B126" s="50"/>
      <c r="C126" s="50"/>
      <c r="D126" s="50"/>
      <c r="E126" s="50"/>
      <c r="F126" s="50"/>
      <c r="G126" s="50"/>
      <c r="H126" s="50"/>
      <c r="I126" s="51"/>
      <c r="J126" s="52" t="s">
        <v>51</v>
      </c>
      <c r="K126" s="53"/>
      <c r="L126" s="57">
        <f>(L133)</f>
        <v>5735.9</v>
      </c>
      <c r="M126" s="24">
        <f t="shared" si="27"/>
        <v>403.7</v>
      </c>
      <c r="N126" s="57">
        <f t="shared" si="27"/>
        <v>1706.1</v>
      </c>
      <c r="O126" s="24">
        <f t="shared" si="27"/>
        <v>0</v>
      </c>
      <c r="P126" s="24">
        <f>(L126+M126+N126+O126)</f>
        <v>7845.699999999999</v>
      </c>
      <c r="Q126" s="57">
        <f t="shared" si="27"/>
        <v>0</v>
      </c>
      <c r="R126" s="57">
        <f t="shared" si="27"/>
        <v>0</v>
      </c>
      <c r="S126" s="57">
        <f t="shared" si="27"/>
        <v>0</v>
      </c>
      <c r="T126" s="24">
        <f>(Q126+R126+S126)</f>
        <v>0</v>
      </c>
      <c r="U126" s="24">
        <f>(P126+T126)</f>
        <v>7845.699999999999</v>
      </c>
      <c r="V126" s="24">
        <f>(P126/U126*100)</f>
        <v>100</v>
      </c>
      <c r="W126" s="24">
        <f>(T126/U126*100)</f>
        <v>0</v>
      </c>
      <c r="X126" s="1"/>
    </row>
    <row r="127" spans="1:24" ht="23.25">
      <c r="A127" s="1"/>
      <c r="B127" s="58"/>
      <c r="C127" s="58"/>
      <c r="D127" s="58"/>
      <c r="E127" s="58"/>
      <c r="F127" s="58"/>
      <c r="G127" s="58"/>
      <c r="H127" s="58"/>
      <c r="I127" s="51"/>
      <c r="J127" s="52" t="s">
        <v>52</v>
      </c>
      <c r="K127" s="53"/>
      <c r="L127" s="57">
        <f>(L134)</f>
        <v>4761</v>
      </c>
      <c r="M127" s="24">
        <f t="shared" si="27"/>
        <v>293.5</v>
      </c>
      <c r="N127" s="57">
        <f t="shared" si="27"/>
        <v>1466.7</v>
      </c>
      <c r="O127" s="24">
        <f t="shared" si="27"/>
        <v>0</v>
      </c>
      <c r="P127" s="24">
        <f>(L127+M127+N127+O127)</f>
        <v>6521.2</v>
      </c>
      <c r="Q127" s="57">
        <f t="shared" si="27"/>
        <v>0</v>
      </c>
      <c r="R127" s="57">
        <f t="shared" si="27"/>
        <v>0</v>
      </c>
      <c r="S127" s="57">
        <f t="shared" si="27"/>
        <v>0</v>
      </c>
      <c r="T127" s="24">
        <f>(Q127+R127+S127)</f>
        <v>0</v>
      </c>
      <c r="U127" s="24">
        <f>(P127+T127)</f>
        <v>6521.2</v>
      </c>
      <c r="V127" s="24">
        <f>(P127/U127*100)</f>
        <v>100</v>
      </c>
      <c r="W127" s="24">
        <f>(T127/U127*100)</f>
        <v>0</v>
      </c>
      <c r="X127" s="1"/>
    </row>
    <row r="128" spans="1:24" ht="23.25">
      <c r="A128" s="1"/>
      <c r="B128" s="58"/>
      <c r="C128" s="59"/>
      <c r="D128" s="59"/>
      <c r="E128" s="59"/>
      <c r="F128" s="59"/>
      <c r="G128" s="59"/>
      <c r="H128" s="59"/>
      <c r="I128" s="52"/>
      <c r="J128" s="52" t="s">
        <v>53</v>
      </c>
      <c r="K128" s="53"/>
      <c r="L128" s="22">
        <f aca="true" t="shared" si="28" ref="L128:N129">(L144)</f>
        <v>79.74473644540475</v>
      </c>
      <c r="M128" s="22">
        <f t="shared" si="28"/>
        <v>69.3853427895981</v>
      </c>
      <c r="N128" s="22">
        <f t="shared" si="28"/>
        <v>70.28127845129139</v>
      </c>
      <c r="O128" s="22">
        <f aca="true" t="shared" si="29" ref="O128:U128">(O144)</f>
        <v>0</v>
      </c>
      <c r="P128" s="22">
        <f t="shared" si="29"/>
        <v>76.89912973750617</v>
      </c>
      <c r="Q128" s="22">
        <f t="shared" si="29"/>
        <v>0</v>
      </c>
      <c r="R128" s="22">
        <f t="shared" si="29"/>
        <v>0</v>
      </c>
      <c r="S128" s="22">
        <f t="shared" si="29"/>
        <v>0</v>
      </c>
      <c r="T128" s="22">
        <f t="shared" si="29"/>
        <v>0</v>
      </c>
      <c r="U128" s="22">
        <f t="shared" si="29"/>
        <v>76.89912973750617</v>
      </c>
      <c r="V128" s="22"/>
      <c r="W128" s="22"/>
      <c r="X128" s="1"/>
    </row>
    <row r="129" spans="1:24" ht="23.25">
      <c r="A129" s="1"/>
      <c r="B129" s="58"/>
      <c r="C129" s="58"/>
      <c r="D129" s="58"/>
      <c r="E129" s="58"/>
      <c r="F129" s="58"/>
      <c r="G129" s="58"/>
      <c r="H129" s="58"/>
      <c r="I129" s="51"/>
      <c r="J129" s="52" t="s">
        <v>54</v>
      </c>
      <c r="K129" s="53"/>
      <c r="L129" s="57">
        <f t="shared" si="28"/>
        <v>83.00353911330393</v>
      </c>
      <c r="M129" s="24">
        <f t="shared" si="28"/>
        <v>72.70250185781522</v>
      </c>
      <c r="N129" s="57">
        <f t="shared" si="28"/>
        <v>85.96799718656585</v>
      </c>
      <c r="O129" s="57">
        <f aca="true" t="shared" si="30" ref="O129:U129">(O145)</f>
        <v>0</v>
      </c>
      <c r="P129" s="57">
        <f t="shared" si="30"/>
        <v>83.1181411473801</v>
      </c>
      <c r="Q129" s="57">
        <f t="shared" si="30"/>
        <v>0</v>
      </c>
      <c r="R129" s="57">
        <f t="shared" si="30"/>
        <v>0</v>
      </c>
      <c r="S129" s="57">
        <f t="shared" si="30"/>
        <v>0</v>
      </c>
      <c r="T129" s="57">
        <f t="shared" si="30"/>
        <v>0</v>
      </c>
      <c r="U129" s="57">
        <f t="shared" si="30"/>
        <v>83.1181411473801</v>
      </c>
      <c r="V129" s="24"/>
      <c r="W129" s="24"/>
      <c r="X129" s="1"/>
    </row>
    <row r="130" spans="1:24" ht="23.25">
      <c r="A130" s="1"/>
      <c r="B130" s="58"/>
      <c r="C130" s="58"/>
      <c r="D130" s="58"/>
      <c r="E130" s="58"/>
      <c r="F130" s="58"/>
      <c r="G130" s="58"/>
      <c r="H130" s="58"/>
      <c r="I130" s="51"/>
      <c r="J130" s="52"/>
      <c r="K130" s="53"/>
      <c r="L130" s="57"/>
      <c r="M130" s="24"/>
      <c r="N130" s="57"/>
      <c r="O130" s="24"/>
      <c r="P130" s="24"/>
      <c r="Q130" s="57"/>
      <c r="R130" s="57"/>
      <c r="S130" s="57"/>
      <c r="T130" s="24"/>
      <c r="U130" s="24"/>
      <c r="V130" s="24"/>
      <c r="W130" s="24"/>
      <c r="X130" s="1"/>
    </row>
    <row r="131" spans="1:24" ht="23.25">
      <c r="A131" s="1"/>
      <c r="B131" s="58"/>
      <c r="C131" s="58"/>
      <c r="D131" s="58"/>
      <c r="E131" s="58"/>
      <c r="F131" s="58"/>
      <c r="G131" s="58"/>
      <c r="H131" s="58" t="s">
        <v>64</v>
      </c>
      <c r="I131" s="51"/>
      <c r="J131" s="52" t="s">
        <v>65</v>
      </c>
      <c r="K131" s="53"/>
      <c r="L131" s="57"/>
      <c r="M131" s="24"/>
      <c r="N131" s="57"/>
      <c r="O131" s="24"/>
      <c r="P131" s="24"/>
      <c r="Q131" s="57"/>
      <c r="R131" s="57"/>
      <c r="S131" s="57"/>
      <c r="T131" s="24"/>
      <c r="U131" s="24"/>
      <c r="V131" s="24"/>
      <c r="W131" s="24"/>
      <c r="X131" s="1"/>
    </row>
    <row r="132" spans="1:24" ht="23.25">
      <c r="A132" s="1"/>
      <c r="B132" s="58"/>
      <c r="C132" s="58"/>
      <c r="D132" s="58"/>
      <c r="E132" s="58"/>
      <c r="F132" s="58"/>
      <c r="G132" s="58"/>
      <c r="H132" s="58"/>
      <c r="I132" s="51"/>
      <c r="J132" s="52" t="s">
        <v>50</v>
      </c>
      <c r="K132" s="53"/>
      <c r="L132" s="57">
        <v>5970.3</v>
      </c>
      <c r="M132" s="24">
        <v>423</v>
      </c>
      <c r="N132" s="57">
        <v>2086.9</v>
      </c>
      <c r="O132" s="24"/>
      <c r="P132" s="24">
        <f>(L132+M132+N132+O132)</f>
        <v>8480.2</v>
      </c>
      <c r="Q132" s="57"/>
      <c r="R132" s="57"/>
      <c r="S132" s="57"/>
      <c r="T132" s="24">
        <f>(Q132+R132+S132)</f>
        <v>0</v>
      </c>
      <c r="U132" s="24">
        <f>(P132+T132)</f>
        <v>8480.2</v>
      </c>
      <c r="V132" s="24">
        <f>(P132/U132*100)</f>
        <v>100</v>
      </c>
      <c r="W132" s="24">
        <f>(T132/U132*100)</f>
        <v>0</v>
      </c>
      <c r="X132" s="1"/>
    </row>
    <row r="133" spans="1:24" ht="23.25">
      <c r="A133" s="1"/>
      <c r="B133" s="58"/>
      <c r="C133" s="58"/>
      <c r="D133" s="58"/>
      <c r="E133" s="58"/>
      <c r="F133" s="58"/>
      <c r="G133" s="58"/>
      <c r="H133" s="58"/>
      <c r="I133" s="51"/>
      <c r="J133" s="52" t="s">
        <v>51</v>
      </c>
      <c r="K133" s="53"/>
      <c r="L133" s="57">
        <v>5735.9</v>
      </c>
      <c r="M133" s="24">
        <v>403.7</v>
      </c>
      <c r="N133" s="57">
        <v>1706.1</v>
      </c>
      <c r="O133" s="24"/>
      <c r="P133" s="24">
        <f>(L133+M133+N133+O133)</f>
        <v>7845.699999999999</v>
      </c>
      <c r="Q133" s="57"/>
      <c r="R133" s="57"/>
      <c r="S133" s="57"/>
      <c r="T133" s="24">
        <f>(Q133+R133+S133)</f>
        <v>0</v>
      </c>
      <c r="U133" s="24">
        <f>(P133+T133)</f>
        <v>7845.699999999999</v>
      </c>
      <c r="V133" s="24">
        <f>(P133/U133*100)</f>
        <v>100</v>
      </c>
      <c r="W133" s="24">
        <f>(T133/U133*100)</f>
        <v>0</v>
      </c>
      <c r="X133" s="1"/>
    </row>
    <row r="134" spans="1:24" ht="23.25">
      <c r="A134" s="1"/>
      <c r="B134" s="58"/>
      <c r="C134" s="58"/>
      <c r="D134" s="58"/>
      <c r="E134" s="58"/>
      <c r="F134" s="58"/>
      <c r="G134" s="58"/>
      <c r="H134" s="58"/>
      <c r="I134" s="51"/>
      <c r="J134" s="52" t="s">
        <v>52</v>
      </c>
      <c r="K134" s="53"/>
      <c r="L134" s="57">
        <v>4761</v>
      </c>
      <c r="M134" s="24">
        <v>293.5</v>
      </c>
      <c r="N134" s="57">
        <v>1466.7</v>
      </c>
      <c r="O134" s="24"/>
      <c r="P134" s="24">
        <f>(L134+M134+N134+O134)</f>
        <v>6521.2</v>
      </c>
      <c r="Q134" s="57"/>
      <c r="R134" s="57"/>
      <c r="S134" s="57"/>
      <c r="T134" s="24">
        <f>(Q134+R134+S134)</f>
        <v>0</v>
      </c>
      <c r="U134" s="24">
        <f>(P134+T134)</f>
        <v>6521.2</v>
      </c>
      <c r="V134" s="24">
        <f>(P134/U134*100)</f>
        <v>100</v>
      </c>
      <c r="W134" s="24">
        <f>(T134/U134*100)</f>
        <v>0</v>
      </c>
      <c r="X134" s="1"/>
    </row>
    <row r="135" spans="1:24" ht="23.25">
      <c r="A135" s="1"/>
      <c r="B135" s="68"/>
      <c r="C135" s="68"/>
      <c r="D135" s="68"/>
      <c r="E135" s="68"/>
      <c r="F135" s="68"/>
      <c r="G135" s="68"/>
      <c r="H135" s="68"/>
      <c r="I135" s="61"/>
      <c r="J135" s="62"/>
      <c r="K135" s="63"/>
      <c r="L135" s="64"/>
      <c r="M135" s="65"/>
      <c r="N135" s="64"/>
      <c r="O135" s="65"/>
      <c r="P135" s="65"/>
      <c r="Q135" s="64"/>
      <c r="R135" s="64"/>
      <c r="S135" s="64"/>
      <c r="T135" s="65"/>
      <c r="U135" s="65"/>
      <c r="V135" s="65"/>
      <c r="W135" s="6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"/>
      <c r="U137" s="5"/>
      <c r="V137" s="5"/>
      <c r="W137" s="5" t="s">
        <v>95</v>
      </c>
      <c r="X137" s="1"/>
    </row>
    <row r="138" spans="1:24" ht="23.25">
      <c r="A138" s="1"/>
      <c r="B138" s="9"/>
      <c r="C138" s="10" t="s">
        <v>4</v>
      </c>
      <c r="D138" s="10"/>
      <c r="E138" s="10"/>
      <c r="F138" s="10"/>
      <c r="G138" s="10"/>
      <c r="H138" s="10"/>
      <c r="I138" s="11"/>
      <c r="J138" s="12"/>
      <c r="K138" s="13"/>
      <c r="L138" s="14" t="s">
        <v>5</v>
      </c>
      <c r="M138" s="14"/>
      <c r="N138" s="14"/>
      <c r="O138" s="14"/>
      <c r="P138" s="14"/>
      <c r="Q138" s="15" t="s">
        <v>6</v>
      </c>
      <c r="R138" s="14"/>
      <c r="S138" s="14"/>
      <c r="T138" s="16"/>
      <c r="U138" s="14" t="s">
        <v>7</v>
      </c>
      <c r="V138" s="14"/>
      <c r="W138" s="17"/>
      <c r="X138" s="1"/>
    </row>
    <row r="139" spans="1:24" ht="23.25">
      <c r="A139" s="1"/>
      <c r="B139" s="18" t="s">
        <v>8</v>
      </c>
      <c r="C139" s="19" t="s">
        <v>9</v>
      </c>
      <c r="D139" s="19"/>
      <c r="E139" s="19"/>
      <c r="F139" s="19"/>
      <c r="G139" s="19"/>
      <c r="H139" s="2"/>
      <c r="I139" s="20"/>
      <c r="J139" s="21"/>
      <c r="K139" s="22"/>
      <c r="L139" s="23"/>
      <c r="M139" s="24"/>
      <c r="N139" s="25"/>
      <c r="O139" s="26"/>
      <c r="P139" s="27"/>
      <c r="Q139" s="28"/>
      <c r="R139" s="23"/>
      <c r="S139" s="29"/>
      <c r="T139" s="27"/>
      <c r="U139" s="27"/>
      <c r="V139" s="30" t="s">
        <v>10</v>
      </c>
      <c r="W139" s="31"/>
      <c r="X139" s="1"/>
    </row>
    <row r="140" spans="1:24" ht="23.25">
      <c r="A140" s="1"/>
      <c r="B140" s="32" t="s">
        <v>11</v>
      </c>
      <c r="C140" s="33"/>
      <c r="D140" s="33"/>
      <c r="E140" s="33"/>
      <c r="F140" s="33"/>
      <c r="G140" s="33"/>
      <c r="H140" s="33"/>
      <c r="I140" s="20"/>
      <c r="J140" s="34" t="s">
        <v>12</v>
      </c>
      <c r="K140" s="22"/>
      <c r="L140" s="35" t="s">
        <v>13</v>
      </c>
      <c r="M140" s="36" t="s">
        <v>14</v>
      </c>
      <c r="N140" s="37" t="s">
        <v>13</v>
      </c>
      <c r="O140" s="26" t="s">
        <v>15</v>
      </c>
      <c r="P140" s="24"/>
      <c r="Q140" s="38" t="s">
        <v>16</v>
      </c>
      <c r="R140" s="35" t="s">
        <v>17</v>
      </c>
      <c r="S140" s="29" t="s">
        <v>18</v>
      </c>
      <c r="T140" s="27"/>
      <c r="U140" s="27"/>
      <c r="V140" s="27"/>
      <c r="W140" s="36"/>
      <c r="X140" s="1"/>
    </row>
    <row r="141" spans="1:24" ht="23.25">
      <c r="A141" s="1"/>
      <c r="B141" s="32" t="s">
        <v>19</v>
      </c>
      <c r="C141" s="32" t="s">
        <v>20</v>
      </c>
      <c r="D141" s="32" t="s">
        <v>21</v>
      </c>
      <c r="E141" s="32" t="s">
        <v>22</v>
      </c>
      <c r="F141" s="32" t="s">
        <v>23</v>
      </c>
      <c r="G141" s="32" t="s">
        <v>24</v>
      </c>
      <c r="H141" s="32" t="s">
        <v>25</v>
      </c>
      <c r="I141" s="20"/>
      <c r="J141" s="34"/>
      <c r="K141" s="22"/>
      <c r="L141" s="35" t="s">
        <v>26</v>
      </c>
      <c r="M141" s="36" t="s">
        <v>27</v>
      </c>
      <c r="N141" s="37" t="s">
        <v>28</v>
      </c>
      <c r="O141" s="26" t="s">
        <v>29</v>
      </c>
      <c r="P141" s="36" t="s">
        <v>30</v>
      </c>
      <c r="Q141" s="38" t="s">
        <v>31</v>
      </c>
      <c r="R141" s="35" t="s">
        <v>32</v>
      </c>
      <c r="S141" s="29" t="s">
        <v>33</v>
      </c>
      <c r="T141" s="26" t="s">
        <v>30</v>
      </c>
      <c r="U141" s="26" t="s">
        <v>34</v>
      </c>
      <c r="V141" s="26" t="s">
        <v>35</v>
      </c>
      <c r="W141" s="36" t="s">
        <v>36</v>
      </c>
      <c r="X141" s="1"/>
    </row>
    <row r="142" spans="1:24" ht="23.25">
      <c r="A142" s="1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/>
      <c r="P142" s="46"/>
      <c r="Q142" s="47" t="s">
        <v>37</v>
      </c>
      <c r="R142" s="42"/>
      <c r="S142" s="48"/>
      <c r="T142" s="46"/>
      <c r="U142" s="46"/>
      <c r="V142" s="46"/>
      <c r="W142" s="49"/>
      <c r="X142" s="1"/>
    </row>
    <row r="143" spans="1:24" ht="23.25">
      <c r="A143" s="1"/>
      <c r="B143" s="50"/>
      <c r="C143" s="50"/>
      <c r="D143" s="50"/>
      <c r="E143" s="50"/>
      <c r="F143" s="50"/>
      <c r="G143" s="50"/>
      <c r="H143" s="50"/>
      <c r="I143" s="51"/>
      <c r="J143" s="52"/>
      <c r="K143" s="53"/>
      <c r="L143" s="23"/>
      <c r="M143" s="24"/>
      <c r="N143" s="25"/>
      <c r="O143" s="27"/>
      <c r="P143" s="27"/>
      <c r="Q143" s="28"/>
      <c r="R143" s="23"/>
      <c r="S143" s="54"/>
      <c r="T143" s="27"/>
      <c r="U143" s="27"/>
      <c r="V143" s="27"/>
      <c r="W143" s="24"/>
      <c r="X143" s="1"/>
    </row>
    <row r="144" spans="1:24" ht="23.25">
      <c r="A144" s="1"/>
      <c r="B144" s="50" t="s">
        <v>47</v>
      </c>
      <c r="C144" s="50" t="s">
        <v>55</v>
      </c>
      <c r="D144" s="50" t="s">
        <v>57</v>
      </c>
      <c r="E144" s="50"/>
      <c r="F144" s="50" t="s">
        <v>59</v>
      </c>
      <c r="G144" s="50" t="s">
        <v>72</v>
      </c>
      <c r="H144" s="50" t="s">
        <v>64</v>
      </c>
      <c r="I144" s="51"/>
      <c r="J144" s="55" t="s">
        <v>53</v>
      </c>
      <c r="K144" s="56"/>
      <c r="L144" s="57">
        <f>(L134/L132*100)</f>
        <v>79.74473644540475</v>
      </c>
      <c r="M144" s="57">
        <f>(M134/M132*100)</f>
        <v>69.3853427895981</v>
      </c>
      <c r="N144" s="57">
        <f>(N134/N132*100)</f>
        <v>70.28127845129139</v>
      </c>
      <c r="O144" s="57"/>
      <c r="P144" s="57">
        <f>(P134/P132*100)</f>
        <v>76.89912973750617</v>
      </c>
      <c r="Q144" s="57"/>
      <c r="R144" s="57"/>
      <c r="S144" s="66"/>
      <c r="T144" s="24"/>
      <c r="U144" s="24">
        <f>(U134/U132*100)</f>
        <v>76.89912973750617</v>
      </c>
      <c r="V144" s="24"/>
      <c r="W144" s="24"/>
      <c r="X144" s="1"/>
    </row>
    <row r="145" spans="1:24" ht="23.25">
      <c r="A145" s="1"/>
      <c r="B145" s="50"/>
      <c r="C145" s="50"/>
      <c r="D145" s="50"/>
      <c r="E145" s="50"/>
      <c r="F145" s="50"/>
      <c r="G145" s="50"/>
      <c r="H145" s="50"/>
      <c r="I145" s="51"/>
      <c r="J145" s="52" t="s">
        <v>54</v>
      </c>
      <c r="K145" s="53"/>
      <c r="L145" s="57">
        <f>(L134/L133*100)</f>
        <v>83.00353911330393</v>
      </c>
      <c r="M145" s="57">
        <f>(M134/M133*100)</f>
        <v>72.70250185781522</v>
      </c>
      <c r="N145" s="57">
        <f>(N134/N133*100)</f>
        <v>85.96799718656585</v>
      </c>
      <c r="O145" s="57"/>
      <c r="P145" s="24">
        <f>(P134/P133*100)</f>
        <v>83.1181411473801</v>
      </c>
      <c r="Q145" s="57"/>
      <c r="R145" s="57"/>
      <c r="S145" s="57"/>
      <c r="T145" s="24"/>
      <c r="U145" s="24">
        <f>(U134/U133*100)</f>
        <v>83.1181411473801</v>
      </c>
      <c r="V145" s="24"/>
      <c r="W145" s="24"/>
      <c r="X145" s="1"/>
    </row>
    <row r="146" spans="1:24" ht="23.25">
      <c r="A146" s="1"/>
      <c r="B146" s="50"/>
      <c r="C146" s="50"/>
      <c r="D146" s="50"/>
      <c r="E146" s="50"/>
      <c r="F146" s="50"/>
      <c r="G146" s="50"/>
      <c r="H146" s="50"/>
      <c r="I146" s="51"/>
      <c r="J146" s="52"/>
      <c r="K146" s="53"/>
      <c r="L146" s="57"/>
      <c r="M146" s="24"/>
      <c r="N146" s="57"/>
      <c r="O146" s="24"/>
      <c r="P146" s="24"/>
      <c r="Q146" s="57"/>
      <c r="R146" s="57"/>
      <c r="S146" s="57"/>
      <c r="T146" s="24"/>
      <c r="U146" s="24"/>
      <c r="V146" s="24"/>
      <c r="W146" s="24"/>
      <c r="X146" s="1"/>
    </row>
    <row r="147" spans="1:24" ht="23.25">
      <c r="A147" s="1"/>
      <c r="B147" s="50" t="s">
        <v>75</v>
      </c>
      <c r="C147" s="50"/>
      <c r="D147" s="50"/>
      <c r="E147" s="50"/>
      <c r="F147" s="50"/>
      <c r="G147" s="50"/>
      <c r="H147" s="50"/>
      <c r="I147" s="51"/>
      <c r="J147" s="52" t="s">
        <v>76</v>
      </c>
      <c r="K147" s="53"/>
      <c r="L147" s="57"/>
      <c r="M147" s="24"/>
      <c r="N147" s="57"/>
      <c r="O147" s="24"/>
      <c r="P147" s="24"/>
      <c r="Q147" s="57"/>
      <c r="R147" s="57"/>
      <c r="S147" s="57"/>
      <c r="T147" s="24"/>
      <c r="U147" s="24"/>
      <c r="V147" s="24"/>
      <c r="W147" s="24"/>
      <c r="X147" s="1"/>
    </row>
    <row r="148" spans="1:24" ht="23.25">
      <c r="A148" s="1"/>
      <c r="B148" s="50"/>
      <c r="C148" s="50"/>
      <c r="D148" s="50"/>
      <c r="E148" s="50"/>
      <c r="F148" s="50"/>
      <c r="G148" s="50"/>
      <c r="H148" s="50"/>
      <c r="I148" s="51"/>
      <c r="J148" s="52" t="s">
        <v>50</v>
      </c>
      <c r="K148" s="53"/>
      <c r="L148" s="57">
        <f aca="true" t="shared" si="31" ref="L148:O150">(L193+L155)</f>
        <v>490120</v>
      </c>
      <c r="M148" s="24">
        <f t="shared" si="31"/>
        <v>42494</v>
      </c>
      <c r="N148" s="57">
        <f t="shared" si="31"/>
        <v>134006</v>
      </c>
      <c r="O148" s="24">
        <f t="shared" si="31"/>
        <v>0</v>
      </c>
      <c r="P148" s="24">
        <f>(L148+M148+N148+O148)</f>
        <v>666620</v>
      </c>
      <c r="Q148" s="57">
        <f aca="true" t="shared" si="32" ref="Q148:S150">(Q193+Q155)</f>
        <v>18500</v>
      </c>
      <c r="R148" s="57">
        <f t="shared" si="32"/>
        <v>0</v>
      </c>
      <c r="S148" s="57">
        <f t="shared" si="32"/>
        <v>0</v>
      </c>
      <c r="T148" s="24">
        <f>(Q148+R148+S148)</f>
        <v>18500</v>
      </c>
      <c r="U148" s="24">
        <f>(P148+T148)</f>
        <v>685120</v>
      </c>
      <c r="V148" s="24">
        <f>(P148/U148*100)</f>
        <v>97.29974311069594</v>
      </c>
      <c r="W148" s="24">
        <f>(T148/U148*100)</f>
        <v>2.7002568893040637</v>
      </c>
      <c r="X148" s="1"/>
    </row>
    <row r="149" spans="1:24" ht="23.25">
      <c r="A149" s="1"/>
      <c r="B149" s="50"/>
      <c r="C149" s="50"/>
      <c r="D149" s="50"/>
      <c r="E149" s="50"/>
      <c r="F149" s="50"/>
      <c r="G149" s="50"/>
      <c r="H149" s="50"/>
      <c r="I149" s="51"/>
      <c r="J149" s="52" t="s">
        <v>51</v>
      </c>
      <c r="K149" s="53"/>
      <c r="L149" s="57">
        <f t="shared" si="31"/>
        <v>468142.80000000005</v>
      </c>
      <c r="M149" s="24">
        <f t="shared" si="31"/>
        <v>44780.3</v>
      </c>
      <c r="N149" s="57">
        <f t="shared" si="31"/>
        <v>109764.79999999997</v>
      </c>
      <c r="O149" s="24">
        <f t="shared" si="31"/>
        <v>0</v>
      </c>
      <c r="P149" s="24">
        <f>(L149+M149+N149+O149)</f>
        <v>622687.9</v>
      </c>
      <c r="Q149" s="57">
        <f t="shared" si="32"/>
        <v>36287.6</v>
      </c>
      <c r="R149" s="57">
        <f t="shared" si="32"/>
        <v>0</v>
      </c>
      <c r="S149" s="57">
        <f t="shared" si="32"/>
        <v>0</v>
      </c>
      <c r="T149" s="24">
        <f>(Q149+R149+S149)</f>
        <v>36287.6</v>
      </c>
      <c r="U149" s="24">
        <f>(P149+T149)</f>
        <v>658975.5</v>
      </c>
      <c r="V149" s="24">
        <f>(P149/U149*100)</f>
        <v>94.49333093567212</v>
      </c>
      <c r="W149" s="24">
        <f>(T149/U149*100)</f>
        <v>5.506669064327885</v>
      </c>
      <c r="X149" s="1"/>
    </row>
    <row r="150" spans="1:24" ht="23.25">
      <c r="A150" s="1"/>
      <c r="B150" s="50"/>
      <c r="C150" s="50"/>
      <c r="D150" s="50"/>
      <c r="E150" s="50"/>
      <c r="F150" s="50"/>
      <c r="G150" s="50"/>
      <c r="H150" s="50"/>
      <c r="I150" s="51"/>
      <c r="J150" s="52" t="s">
        <v>52</v>
      </c>
      <c r="K150" s="53"/>
      <c r="L150" s="57">
        <f t="shared" si="31"/>
        <v>466064.9</v>
      </c>
      <c r="M150" s="24">
        <f t="shared" si="31"/>
        <v>44769.8</v>
      </c>
      <c r="N150" s="57">
        <f t="shared" si="31"/>
        <v>109416.99999999999</v>
      </c>
      <c r="O150" s="24">
        <f t="shared" si="31"/>
        <v>0</v>
      </c>
      <c r="P150" s="24">
        <f>(L150+M150+N150+O150)</f>
        <v>620251.7</v>
      </c>
      <c r="Q150" s="57">
        <f t="shared" si="32"/>
        <v>34140.5</v>
      </c>
      <c r="R150" s="57">
        <f t="shared" si="32"/>
        <v>0</v>
      </c>
      <c r="S150" s="57">
        <f t="shared" si="32"/>
        <v>0</v>
      </c>
      <c r="T150" s="24">
        <f>(Q150+R150+S150)</f>
        <v>34140.5</v>
      </c>
      <c r="U150" s="24">
        <f>(P150+T150)</f>
        <v>654392.2</v>
      </c>
      <c r="V150" s="24">
        <f>(P150/U150*100)</f>
        <v>94.78286874446242</v>
      </c>
      <c r="W150" s="24">
        <f>(T150/U150*100)</f>
        <v>5.2171312555375815</v>
      </c>
      <c r="X150" s="1"/>
    </row>
    <row r="151" spans="1:24" ht="23.25">
      <c r="A151" s="1"/>
      <c r="B151" s="58"/>
      <c r="C151" s="59"/>
      <c r="D151" s="59"/>
      <c r="E151" s="59"/>
      <c r="F151" s="59"/>
      <c r="G151" s="59"/>
      <c r="H151" s="59"/>
      <c r="I151" s="52"/>
      <c r="J151" s="52" t="s">
        <v>53</v>
      </c>
      <c r="K151" s="53"/>
      <c r="L151" s="22">
        <f>(L150/L148*100)</f>
        <v>95.09199787807067</v>
      </c>
      <c r="M151" s="22">
        <f aca="true" t="shared" si="33" ref="M151:U151">(M150/M148*100)</f>
        <v>105.35557961123925</v>
      </c>
      <c r="N151" s="22">
        <f t="shared" si="33"/>
        <v>81.65082160500276</v>
      </c>
      <c r="O151" s="22"/>
      <c r="P151" s="22">
        <f t="shared" si="33"/>
        <v>93.0442680987669</v>
      </c>
      <c r="Q151" s="22">
        <f t="shared" si="33"/>
        <v>184.54324324324324</v>
      </c>
      <c r="R151" s="22"/>
      <c r="S151" s="22"/>
      <c r="T151" s="22">
        <f t="shared" si="33"/>
        <v>184.54324324324324</v>
      </c>
      <c r="U151" s="22">
        <f t="shared" si="33"/>
        <v>95.51497547874824</v>
      </c>
      <c r="V151" s="22"/>
      <c r="W151" s="22"/>
      <c r="X151" s="1"/>
    </row>
    <row r="152" spans="1:24" ht="23.25">
      <c r="A152" s="1"/>
      <c r="B152" s="50"/>
      <c r="C152" s="67"/>
      <c r="D152" s="67"/>
      <c r="E152" s="67"/>
      <c r="F152" s="67"/>
      <c r="G152" s="67"/>
      <c r="H152" s="67"/>
      <c r="I152" s="52"/>
      <c r="J152" s="52" t="s">
        <v>54</v>
      </c>
      <c r="K152" s="53"/>
      <c r="L152" s="22">
        <f>(L150/L149*100)</f>
        <v>99.55613970779855</v>
      </c>
      <c r="M152" s="22">
        <f aca="true" t="shared" si="34" ref="M152:U152">(M150/M149*100)</f>
        <v>99.97655218924393</v>
      </c>
      <c r="N152" s="22">
        <f t="shared" si="34"/>
        <v>99.68314067897907</v>
      </c>
      <c r="O152" s="22"/>
      <c r="P152" s="22">
        <f t="shared" si="34"/>
        <v>99.60876066485312</v>
      </c>
      <c r="Q152" s="22">
        <f t="shared" si="34"/>
        <v>94.08310276788767</v>
      </c>
      <c r="R152" s="22"/>
      <c r="S152" s="22"/>
      <c r="T152" s="22">
        <f t="shared" si="34"/>
        <v>94.08310276788767</v>
      </c>
      <c r="U152" s="22">
        <f t="shared" si="34"/>
        <v>99.30448097084033</v>
      </c>
      <c r="V152" s="22"/>
      <c r="W152" s="22"/>
      <c r="X152" s="1"/>
    </row>
    <row r="153" spans="1:24" ht="23.25">
      <c r="A153" s="1"/>
      <c r="B153" s="50"/>
      <c r="C153" s="67"/>
      <c r="D153" s="67"/>
      <c r="E153" s="67"/>
      <c r="F153" s="67"/>
      <c r="G153" s="67"/>
      <c r="H153" s="67"/>
      <c r="I153" s="52"/>
      <c r="J153" s="52"/>
      <c r="K153" s="53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1"/>
    </row>
    <row r="154" spans="1:24" ht="23.25">
      <c r="A154" s="1"/>
      <c r="B154" s="50"/>
      <c r="C154" s="67" t="s">
        <v>57</v>
      </c>
      <c r="D154" s="67"/>
      <c r="E154" s="67"/>
      <c r="F154" s="67"/>
      <c r="G154" s="67"/>
      <c r="H154" s="67"/>
      <c r="I154" s="52"/>
      <c r="J154" s="52" t="s">
        <v>77</v>
      </c>
      <c r="K154" s="53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1"/>
    </row>
    <row r="155" spans="1:24" ht="23.25">
      <c r="A155" s="1"/>
      <c r="B155" s="50"/>
      <c r="C155" s="67"/>
      <c r="D155" s="67"/>
      <c r="E155" s="67"/>
      <c r="F155" s="67"/>
      <c r="G155" s="67"/>
      <c r="H155" s="67"/>
      <c r="I155" s="52"/>
      <c r="J155" s="52" t="s">
        <v>50</v>
      </c>
      <c r="K155" s="53"/>
      <c r="L155" s="22">
        <f>(L162)</f>
        <v>72482.2</v>
      </c>
      <c r="M155" s="22">
        <f aca="true" t="shared" si="35" ref="M155:U155">(M162)</f>
        <v>5525.9</v>
      </c>
      <c r="N155" s="22">
        <f t="shared" si="35"/>
        <v>10769.7</v>
      </c>
      <c r="O155" s="22">
        <f t="shared" si="35"/>
        <v>0</v>
      </c>
      <c r="P155" s="22">
        <f t="shared" si="35"/>
        <v>88777.79999999999</v>
      </c>
      <c r="Q155" s="22">
        <f t="shared" si="35"/>
        <v>4300</v>
      </c>
      <c r="R155" s="22">
        <f t="shared" si="35"/>
        <v>0</v>
      </c>
      <c r="S155" s="22">
        <f t="shared" si="35"/>
        <v>0</v>
      </c>
      <c r="T155" s="22">
        <f t="shared" si="35"/>
        <v>4300</v>
      </c>
      <c r="U155" s="22">
        <f t="shared" si="35"/>
        <v>93077.79999999999</v>
      </c>
      <c r="V155" s="22">
        <f>(P155/U155*100)</f>
        <v>95.38020881456158</v>
      </c>
      <c r="W155" s="22">
        <f>(T155/U155*100)</f>
        <v>4.619791185438419</v>
      </c>
      <c r="X155" s="1"/>
    </row>
    <row r="156" spans="1:24" ht="23.25">
      <c r="A156" s="1"/>
      <c r="B156" s="50"/>
      <c r="C156" s="67"/>
      <c r="D156" s="67"/>
      <c r="E156" s="67"/>
      <c r="F156" s="67"/>
      <c r="G156" s="67"/>
      <c r="H156" s="67"/>
      <c r="I156" s="52"/>
      <c r="J156" s="52" t="s">
        <v>51</v>
      </c>
      <c r="K156" s="53"/>
      <c r="L156" s="22">
        <f aca="true" t="shared" si="36" ref="L156:U159">(L163)</f>
        <v>71939.9</v>
      </c>
      <c r="M156" s="22">
        <f t="shared" si="36"/>
        <v>5880.4</v>
      </c>
      <c r="N156" s="22">
        <f t="shared" si="36"/>
        <v>7797.2</v>
      </c>
      <c r="O156" s="22">
        <f t="shared" si="36"/>
        <v>0</v>
      </c>
      <c r="P156" s="22">
        <f t="shared" si="36"/>
        <v>85617.49999999999</v>
      </c>
      <c r="Q156" s="22">
        <f t="shared" si="36"/>
        <v>7570.3</v>
      </c>
      <c r="R156" s="22">
        <f t="shared" si="36"/>
        <v>0</v>
      </c>
      <c r="S156" s="22">
        <f t="shared" si="36"/>
        <v>0</v>
      </c>
      <c r="T156" s="22">
        <f t="shared" si="36"/>
        <v>7570.3</v>
      </c>
      <c r="U156" s="22">
        <f t="shared" si="36"/>
        <v>93187.79999999999</v>
      </c>
      <c r="V156" s="22">
        <f>(P156/U156*100)</f>
        <v>91.87629711185369</v>
      </c>
      <c r="W156" s="22">
        <f>(T156/U156*100)</f>
        <v>8.123702888146303</v>
      </c>
      <c r="X156" s="1"/>
    </row>
    <row r="157" spans="1:24" ht="23.25">
      <c r="A157" s="1"/>
      <c r="B157" s="50"/>
      <c r="C157" s="67"/>
      <c r="D157" s="67"/>
      <c r="E157" s="67"/>
      <c r="F157" s="67"/>
      <c r="G157" s="67"/>
      <c r="H157" s="67"/>
      <c r="I157" s="52"/>
      <c r="J157" s="52" t="s">
        <v>52</v>
      </c>
      <c r="K157" s="53"/>
      <c r="L157" s="22">
        <f t="shared" si="36"/>
        <v>71439.9</v>
      </c>
      <c r="M157" s="22">
        <f t="shared" si="36"/>
        <v>5880.4</v>
      </c>
      <c r="N157" s="22">
        <f t="shared" si="36"/>
        <v>7797.2</v>
      </c>
      <c r="O157" s="22">
        <f t="shared" si="36"/>
        <v>0</v>
      </c>
      <c r="P157" s="22">
        <f t="shared" si="36"/>
        <v>85117.49999999999</v>
      </c>
      <c r="Q157" s="22">
        <f t="shared" si="36"/>
        <v>6812.5</v>
      </c>
      <c r="R157" s="22">
        <f t="shared" si="36"/>
        <v>0</v>
      </c>
      <c r="S157" s="22">
        <f t="shared" si="36"/>
        <v>0</v>
      </c>
      <c r="T157" s="22">
        <f t="shared" si="36"/>
        <v>6812.5</v>
      </c>
      <c r="U157" s="22">
        <f t="shared" si="36"/>
        <v>91929.99999999999</v>
      </c>
      <c r="V157" s="22">
        <f>(P157/U157*100)</f>
        <v>92.58947024910258</v>
      </c>
      <c r="W157" s="22">
        <f>(T157/U157*100)</f>
        <v>7.410529750897423</v>
      </c>
      <c r="X157" s="1"/>
    </row>
    <row r="158" spans="1:24" ht="23.25">
      <c r="A158" s="1"/>
      <c r="B158" s="50"/>
      <c r="C158" s="67"/>
      <c r="D158" s="67"/>
      <c r="E158" s="67"/>
      <c r="F158" s="67"/>
      <c r="G158" s="67"/>
      <c r="H158" s="67"/>
      <c r="I158" s="52"/>
      <c r="J158" s="52" t="s">
        <v>53</v>
      </c>
      <c r="K158" s="53"/>
      <c r="L158" s="22">
        <f t="shared" si="36"/>
        <v>98.56199177177292</v>
      </c>
      <c r="M158" s="22">
        <f t="shared" si="36"/>
        <v>106.41524457554425</v>
      </c>
      <c r="N158" s="22">
        <f t="shared" si="36"/>
        <v>72.39941688255011</v>
      </c>
      <c r="O158" s="22">
        <f t="shared" si="36"/>
        <v>0</v>
      </c>
      <c r="P158" s="22">
        <f t="shared" si="36"/>
        <v>95.87700979298879</v>
      </c>
      <c r="Q158" s="22">
        <f t="shared" si="36"/>
        <v>158.43023255813952</v>
      </c>
      <c r="R158" s="22">
        <f t="shared" si="36"/>
        <v>0</v>
      </c>
      <c r="S158" s="22">
        <f t="shared" si="36"/>
        <v>0</v>
      </c>
      <c r="T158" s="22">
        <f t="shared" si="36"/>
        <v>158.43023255813952</v>
      </c>
      <c r="U158" s="22">
        <f t="shared" si="36"/>
        <v>98.76683806450087</v>
      </c>
      <c r="V158" s="22"/>
      <c r="W158" s="22"/>
      <c r="X158" s="1"/>
    </row>
    <row r="159" spans="1:24" ht="23.25">
      <c r="A159" s="1"/>
      <c r="B159" s="50"/>
      <c r="C159" s="50"/>
      <c r="D159" s="50"/>
      <c r="E159" s="50"/>
      <c r="F159" s="50"/>
      <c r="G159" s="50"/>
      <c r="H159" s="50"/>
      <c r="I159" s="51"/>
      <c r="J159" s="52" t="s">
        <v>54</v>
      </c>
      <c r="K159" s="53"/>
      <c r="L159" s="57">
        <f t="shared" si="36"/>
        <v>99.30497540307951</v>
      </c>
      <c r="M159" s="24">
        <f t="shared" si="36"/>
        <v>100</v>
      </c>
      <c r="N159" s="57">
        <f t="shared" si="36"/>
        <v>100</v>
      </c>
      <c r="O159" s="24">
        <f t="shared" si="36"/>
        <v>0</v>
      </c>
      <c r="P159" s="24">
        <f t="shared" si="36"/>
        <v>99.4160072415102</v>
      </c>
      <c r="Q159" s="57">
        <f t="shared" si="36"/>
        <v>89.98982867257573</v>
      </c>
      <c r="R159" s="57">
        <f t="shared" si="36"/>
        <v>0</v>
      </c>
      <c r="S159" s="57">
        <f t="shared" si="36"/>
        <v>0</v>
      </c>
      <c r="T159" s="24">
        <f t="shared" si="36"/>
        <v>89.98982867257573</v>
      </c>
      <c r="U159" s="24">
        <f t="shared" si="36"/>
        <v>98.65025250086384</v>
      </c>
      <c r="V159" s="24"/>
      <c r="W159" s="24"/>
      <c r="X159" s="1"/>
    </row>
    <row r="160" spans="1:24" ht="23.25">
      <c r="A160" s="1"/>
      <c r="B160" s="50"/>
      <c r="C160" s="50"/>
      <c r="D160" s="50"/>
      <c r="E160" s="50"/>
      <c r="F160" s="50"/>
      <c r="G160" s="50"/>
      <c r="H160" s="50"/>
      <c r="I160" s="51"/>
      <c r="J160" s="52"/>
      <c r="K160" s="53"/>
      <c r="L160" s="57"/>
      <c r="M160" s="24"/>
      <c r="N160" s="57"/>
      <c r="O160" s="24"/>
      <c r="P160" s="24"/>
      <c r="Q160" s="57"/>
      <c r="R160" s="57"/>
      <c r="S160" s="57"/>
      <c r="T160" s="24"/>
      <c r="U160" s="24"/>
      <c r="V160" s="24"/>
      <c r="W160" s="24"/>
      <c r="X160" s="1"/>
    </row>
    <row r="161" spans="1:24" ht="23.25">
      <c r="A161" s="1"/>
      <c r="B161" s="50"/>
      <c r="C161" s="50"/>
      <c r="D161" s="50"/>
      <c r="E161" s="50"/>
      <c r="F161" s="50" t="s">
        <v>59</v>
      </c>
      <c r="G161" s="50"/>
      <c r="H161" s="50"/>
      <c r="I161" s="51"/>
      <c r="J161" s="52" t="s">
        <v>60</v>
      </c>
      <c r="K161" s="53"/>
      <c r="L161" s="57"/>
      <c r="M161" s="24"/>
      <c r="N161" s="57"/>
      <c r="O161" s="24"/>
      <c r="P161" s="24"/>
      <c r="Q161" s="57"/>
      <c r="R161" s="57"/>
      <c r="S161" s="57"/>
      <c r="T161" s="24"/>
      <c r="U161" s="24"/>
      <c r="V161" s="24"/>
      <c r="W161" s="24"/>
      <c r="X161" s="1"/>
    </row>
    <row r="162" spans="1:24" ht="23.25">
      <c r="A162" s="1"/>
      <c r="B162" s="50"/>
      <c r="C162" s="50"/>
      <c r="D162" s="50"/>
      <c r="E162" s="50"/>
      <c r="F162" s="50"/>
      <c r="G162" s="50"/>
      <c r="H162" s="50"/>
      <c r="I162" s="51"/>
      <c r="J162" s="52" t="s">
        <v>50</v>
      </c>
      <c r="K162" s="53"/>
      <c r="L162" s="57">
        <f>(L169)</f>
        <v>72482.2</v>
      </c>
      <c r="M162" s="24">
        <f aca="true" t="shared" si="37" ref="M162:S164">(M169)</f>
        <v>5525.9</v>
      </c>
      <c r="N162" s="57">
        <f t="shared" si="37"/>
        <v>10769.7</v>
      </c>
      <c r="O162" s="24">
        <f t="shared" si="37"/>
        <v>0</v>
      </c>
      <c r="P162" s="24">
        <f>(L162+M162+N162+O162)</f>
        <v>88777.79999999999</v>
      </c>
      <c r="Q162" s="57">
        <f t="shared" si="37"/>
        <v>4300</v>
      </c>
      <c r="R162" s="57">
        <f t="shared" si="37"/>
        <v>0</v>
      </c>
      <c r="S162" s="57">
        <f t="shared" si="37"/>
        <v>0</v>
      </c>
      <c r="T162" s="24">
        <f>(Q162+R162+S162)</f>
        <v>4300</v>
      </c>
      <c r="U162" s="24">
        <f>(P162+T162)</f>
        <v>93077.79999999999</v>
      </c>
      <c r="V162" s="24">
        <f>(P162/U162*100)</f>
        <v>95.38020881456158</v>
      </c>
      <c r="W162" s="24">
        <f>(T162/U162*100)</f>
        <v>4.619791185438419</v>
      </c>
      <c r="X162" s="1"/>
    </row>
    <row r="163" spans="1:24" ht="23.25">
      <c r="A163" s="1"/>
      <c r="B163" s="50"/>
      <c r="C163" s="50"/>
      <c r="D163" s="50"/>
      <c r="E163" s="50"/>
      <c r="F163" s="50"/>
      <c r="G163" s="50"/>
      <c r="H163" s="50"/>
      <c r="I163" s="51"/>
      <c r="J163" s="52" t="s">
        <v>51</v>
      </c>
      <c r="K163" s="53"/>
      <c r="L163" s="57">
        <f>(L170)</f>
        <v>71939.9</v>
      </c>
      <c r="M163" s="24">
        <f t="shared" si="37"/>
        <v>5880.4</v>
      </c>
      <c r="N163" s="57">
        <f t="shared" si="37"/>
        <v>7797.2</v>
      </c>
      <c r="O163" s="24">
        <f t="shared" si="37"/>
        <v>0</v>
      </c>
      <c r="P163" s="24">
        <f>(L163+M163+N163+O163)</f>
        <v>85617.49999999999</v>
      </c>
      <c r="Q163" s="57">
        <f t="shared" si="37"/>
        <v>7570.3</v>
      </c>
      <c r="R163" s="57">
        <f t="shared" si="37"/>
        <v>0</v>
      </c>
      <c r="S163" s="57">
        <f t="shared" si="37"/>
        <v>0</v>
      </c>
      <c r="T163" s="24">
        <f>(Q163+R163+S163)</f>
        <v>7570.3</v>
      </c>
      <c r="U163" s="24">
        <f>(P163+T163)</f>
        <v>93187.79999999999</v>
      </c>
      <c r="V163" s="24">
        <f>(P163/U163*100)</f>
        <v>91.87629711185369</v>
      </c>
      <c r="W163" s="24">
        <f>(T163/U163*100)</f>
        <v>8.123702888146303</v>
      </c>
      <c r="X163" s="1"/>
    </row>
    <row r="164" spans="1:24" ht="23.25">
      <c r="A164" s="1"/>
      <c r="B164" s="50"/>
      <c r="C164" s="50"/>
      <c r="D164" s="50"/>
      <c r="E164" s="50"/>
      <c r="F164" s="50"/>
      <c r="G164" s="50"/>
      <c r="H164" s="50"/>
      <c r="I164" s="51"/>
      <c r="J164" s="52" t="s">
        <v>52</v>
      </c>
      <c r="K164" s="53"/>
      <c r="L164" s="57">
        <f>(L171)</f>
        <v>71439.9</v>
      </c>
      <c r="M164" s="24">
        <f t="shared" si="37"/>
        <v>5880.4</v>
      </c>
      <c r="N164" s="57">
        <f t="shared" si="37"/>
        <v>7797.2</v>
      </c>
      <c r="O164" s="24">
        <f t="shared" si="37"/>
        <v>0</v>
      </c>
      <c r="P164" s="24">
        <f>(L164+M164+N164+O164)</f>
        <v>85117.49999999999</v>
      </c>
      <c r="Q164" s="57">
        <f t="shared" si="37"/>
        <v>6812.5</v>
      </c>
      <c r="R164" s="57">
        <f t="shared" si="37"/>
        <v>0</v>
      </c>
      <c r="S164" s="57">
        <f t="shared" si="37"/>
        <v>0</v>
      </c>
      <c r="T164" s="24">
        <f>(Q164+R164+S164)</f>
        <v>6812.5</v>
      </c>
      <c r="U164" s="24">
        <f>(P164+T164)</f>
        <v>91929.99999999999</v>
      </c>
      <c r="V164" s="24">
        <f>(P164/U164*100)</f>
        <v>92.58947024910258</v>
      </c>
      <c r="W164" s="24">
        <f>(T164/U164*100)</f>
        <v>7.410529750897423</v>
      </c>
      <c r="X164" s="1"/>
    </row>
    <row r="165" spans="1:24" ht="23.25">
      <c r="A165" s="1"/>
      <c r="B165" s="50"/>
      <c r="C165" s="50"/>
      <c r="D165" s="50"/>
      <c r="E165" s="50"/>
      <c r="F165" s="50"/>
      <c r="G165" s="50"/>
      <c r="H165" s="50"/>
      <c r="I165" s="51"/>
      <c r="J165" s="52" t="s">
        <v>53</v>
      </c>
      <c r="K165" s="53"/>
      <c r="L165" s="57">
        <f>(L164/L162*100)</f>
        <v>98.56199177177292</v>
      </c>
      <c r="M165" s="24">
        <f aca="true" t="shared" si="38" ref="M165:U165">(M164/M162*100)</f>
        <v>106.41524457554425</v>
      </c>
      <c r="N165" s="57">
        <f t="shared" si="38"/>
        <v>72.39941688255011</v>
      </c>
      <c r="O165" s="24"/>
      <c r="P165" s="24">
        <f t="shared" si="38"/>
        <v>95.87700979298879</v>
      </c>
      <c r="Q165" s="57">
        <f t="shared" si="38"/>
        <v>158.43023255813952</v>
      </c>
      <c r="R165" s="57"/>
      <c r="S165" s="57"/>
      <c r="T165" s="24">
        <f t="shared" si="38"/>
        <v>158.43023255813952</v>
      </c>
      <c r="U165" s="24">
        <f t="shared" si="38"/>
        <v>98.76683806450087</v>
      </c>
      <c r="V165" s="24"/>
      <c r="W165" s="24"/>
      <c r="X165" s="1"/>
    </row>
    <row r="166" spans="1:24" ht="23.25">
      <c r="A166" s="1"/>
      <c r="B166" s="50"/>
      <c r="C166" s="50"/>
      <c r="D166" s="50"/>
      <c r="E166" s="50"/>
      <c r="F166" s="50"/>
      <c r="G166" s="50"/>
      <c r="H166" s="50"/>
      <c r="I166" s="51"/>
      <c r="J166" s="52" t="s">
        <v>54</v>
      </c>
      <c r="K166" s="53"/>
      <c r="L166" s="57">
        <f>(L164/L163*100)</f>
        <v>99.30497540307951</v>
      </c>
      <c r="M166" s="24">
        <f aca="true" t="shared" si="39" ref="M166:U166">(M164/M163*100)</f>
        <v>100</v>
      </c>
      <c r="N166" s="57">
        <f t="shared" si="39"/>
        <v>100</v>
      </c>
      <c r="O166" s="24"/>
      <c r="P166" s="24">
        <f t="shared" si="39"/>
        <v>99.4160072415102</v>
      </c>
      <c r="Q166" s="57">
        <f t="shared" si="39"/>
        <v>89.98982867257573</v>
      </c>
      <c r="R166" s="57"/>
      <c r="S166" s="57"/>
      <c r="T166" s="24">
        <f t="shared" si="39"/>
        <v>89.98982867257573</v>
      </c>
      <c r="U166" s="24">
        <f t="shared" si="39"/>
        <v>98.65025250086384</v>
      </c>
      <c r="V166" s="24"/>
      <c r="W166" s="24"/>
      <c r="X166" s="1"/>
    </row>
    <row r="167" spans="1:24" ht="23.25">
      <c r="A167" s="1"/>
      <c r="B167" s="58"/>
      <c r="C167" s="59"/>
      <c r="D167" s="59"/>
      <c r="E167" s="59"/>
      <c r="F167" s="59"/>
      <c r="G167" s="59"/>
      <c r="H167" s="59"/>
      <c r="I167" s="52"/>
      <c r="J167" s="52"/>
      <c r="K167" s="53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1"/>
    </row>
    <row r="168" spans="1:24" ht="23.25">
      <c r="A168" s="1"/>
      <c r="B168" s="50"/>
      <c r="C168" s="50"/>
      <c r="D168" s="50"/>
      <c r="E168" s="50"/>
      <c r="F168" s="50"/>
      <c r="G168" s="50" t="s">
        <v>78</v>
      </c>
      <c r="H168" s="50"/>
      <c r="I168" s="51"/>
      <c r="J168" s="52" t="s">
        <v>79</v>
      </c>
      <c r="K168" s="53"/>
      <c r="L168" s="57"/>
      <c r="M168" s="24"/>
      <c r="N168" s="57"/>
      <c r="O168" s="24"/>
      <c r="P168" s="24"/>
      <c r="Q168" s="57"/>
      <c r="R168" s="57"/>
      <c r="S168" s="57"/>
      <c r="T168" s="24"/>
      <c r="U168" s="24"/>
      <c r="V168" s="24"/>
      <c r="W168" s="24"/>
      <c r="X168" s="1"/>
    </row>
    <row r="169" spans="1:24" ht="23.25">
      <c r="A169" s="1"/>
      <c r="B169" s="50"/>
      <c r="C169" s="50"/>
      <c r="D169" s="50"/>
      <c r="E169" s="50"/>
      <c r="F169" s="50"/>
      <c r="G169" s="50"/>
      <c r="H169" s="50"/>
      <c r="I169" s="51"/>
      <c r="J169" s="52" t="s">
        <v>50</v>
      </c>
      <c r="K169" s="53"/>
      <c r="L169" s="57">
        <f>(L176)</f>
        <v>72482.2</v>
      </c>
      <c r="M169" s="24">
        <f aca="true" t="shared" si="40" ref="M169:U171">(M176)</f>
        <v>5525.9</v>
      </c>
      <c r="N169" s="57">
        <f t="shared" si="40"/>
        <v>10769.7</v>
      </c>
      <c r="O169" s="24">
        <f t="shared" si="40"/>
        <v>0</v>
      </c>
      <c r="P169" s="24">
        <f t="shared" si="40"/>
        <v>88777.79999999999</v>
      </c>
      <c r="Q169" s="57">
        <f t="shared" si="40"/>
        <v>4300</v>
      </c>
      <c r="R169" s="57">
        <f t="shared" si="40"/>
        <v>0</v>
      </c>
      <c r="S169" s="57">
        <f t="shared" si="40"/>
        <v>0</v>
      </c>
      <c r="T169" s="24">
        <f t="shared" si="40"/>
        <v>4300</v>
      </c>
      <c r="U169" s="24">
        <f t="shared" si="40"/>
        <v>93077.79999999999</v>
      </c>
      <c r="V169" s="24">
        <f>(P169/U169*100)</f>
        <v>95.38020881456158</v>
      </c>
      <c r="W169" s="24">
        <f>(T169/U169*100)</f>
        <v>4.619791185438419</v>
      </c>
      <c r="X169" s="1"/>
    </row>
    <row r="170" spans="1:24" ht="23.25">
      <c r="A170" s="1"/>
      <c r="B170" s="50"/>
      <c r="C170" s="50"/>
      <c r="D170" s="50"/>
      <c r="E170" s="50"/>
      <c r="F170" s="50"/>
      <c r="G170" s="50"/>
      <c r="H170" s="50"/>
      <c r="I170" s="51"/>
      <c r="J170" s="52" t="s">
        <v>51</v>
      </c>
      <c r="K170" s="53"/>
      <c r="L170" s="57">
        <f>(L177)</f>
        <v>71939.9</v>
      </c>
      <c r="M170" s="24">
        <f t="shared" si="40"/>
        <v>5880.4</v>
      </c>
      <c r="N170" s="57">
        <f t="shared" si="40"/>
        <v>7797.2</v>
      </c>
      <c r="O170" s="24">
        <f t="shared" si="40"/>
        <v>0</v>
      </c>
      <c r="P170" s="24">
        <f t="shared" si="40"/>
        <v>85617.49999999999</v>
      </c>
      <c r="Q170" s="57">
        <f t="shared" si="40"/>
        <v>7570.3</v>
      </c>
      <c r="R170" s="57">
        <f t="shared" si="40"/>
        <v>0</v>
      </c>
      <c r="S170" s="57">
        <f t="shared" si="40"/>
        <v>0</v>
      </c>
      <c r="T170" s="24">
        <f t="shared" si="40"/>
        <v>7570.3</v>
      </c>
      <c r="U170" s="24">
        <f t="shared" si="40"/>
        <v>93187.79999999999</v>
      </c>
      <c r="V170" s="24">
        <f>(P170/U170*100)</f>
        <v>91.87629711185369</v>
      </c>
      <c r="W170" s="24">
        <f>(T170/U170*100)</f>
        <v>8.123702888146303</v>
      </c>
      <c r="X170" s="1"/>
    </row>
    <row r="171" spans="1:24" ht="23.25">
      <c r="A171" s="1"/>
      <c r="B171" s="50"/>
      <c r="C171" s="50"/>
      <c r="D171" s="50"/>
      <c r="E171" s="50"/>
      <c r="F171" s="50"/>
      <c r="G171" s="50"/>
      <c r="H171" s="50"/>
      <c r="I171" s="51"/>
      <c r="J171" s="52" t="s">
        <v>52</v>
      </c>
      <c r="K171" s="53"/>
      <c r="L171" s="57">
        <f>(L178)</f>
        <v>71439.9</v>
      </c>
      <c r="M171" s="24">
        <f t="shared" si="40"/>
        <v>5880.4</v>
      </c>
      <c r="N171" s="57">
        <f t="shared" si="40"/>
        <v>7797.2</v>
      </c>
      <c r="O171" s="24">
        <f t="shared" si="40"/>
        <v>0</v>
      </c>
      <c r="P171" s="24">
        <f t="shared" si="40"/>
        <v>85117.49999999999</v>
      </c>
      <c r="Q171" s="57">
        <f t="shared" si="40"/>
        <v>6812.5</v>
      </c>
      <c r="R171" s="57">
        <f t="shared" si="40"/>
        <v>0</v>
      </c>
      <c r="S171" s="57">
        <f t="shared" si="40"/>
        <v>0</v>
      </c>
      <c r="T171" s="24">
        <f t="shared" si="40"/>
        <v>6812.5</v>
      </c>
      <c r="U171" s="24">
        <f t="shared" si="40"/>
        <v>91929.99999999999</v>
      </c>
      <c r="V171" s="24">
        <f>(P171/U171*100)</f>
        <v>92.58947024910258</v>
      </c>
      <c r="W171" s="24">
        <f>(T171/U171*100)</f>
        <v>7.410529750897423</v>
      </c>
      <c r="X171" s="1"/>
    </row>
    <row r="172" spans="1:24" ht="23.25">
      <c r="A172" s="1"/>
      <c r="B172" s="58"/>
      <c r="C172" s="58"/>
      <c r="D172" s="58"/>
      <c r="E172" s="58"/>
      <c r="F172" s="58"/>
      <c r="G172" s="58"/>
      <c r="H172" s="58"/>
      <c r="I172" s="51"/>
      <c r="J172" s="52" t="s">
        <v>53</v>
      </c>
      <c r="K172" s="53"/>
      <c r="L172" s="57">
        <f>(L189)</f>
        <v>98.56199177177292</v>
      </c>
      <c r="M172" s="24">
        <f aca="true" t="shared" si="41" ref="M172:U173">(M189)</f>
        <v>106.41524457554425</v>
      </c>
      <c r="N172" s="57">
        <f t="shared" si="41"/>
        <v>72.39941688255011</v>
      </c>
      <c r="O172" s="24">
        <f t="shared" si="41"/>
        <v>0</v>
      </c>
      <c r="P172" s="24">
        <f t="shared" si="41"/>
        <v>95.87700979298879</v>
      </c>
      <c r="Q172" s="57">
        <f t="shared" si="41"/>
        <v>158.43023255813952</v>
      </c>
      <c r="R172" s="57">
        <f t="shared" si="41"/>
        <v>0</v>
      </c>
      <c r="S172" s="57">
        <f t="shared" si="41"/>
        <v>0</v>
      </c>
      <c r="T172" s="24">
        <f t="shared" si="41"/>
        <v>158.43023255813952</v>
      </c>
      <c r="U172" s="24">
        <f t="shared" si="41"/>
        <v>98.76683806450087</v>
      </c>
      <c r="V172" s="24"/>
      <c r="W172" s="24"/>
      <c r="X172" s="1"/>
    </row>
    <row r="173" spans="1:24" ht="23.25">
      <c r="A173" s="1"/>
      <c r="B173" s="58"/>
      <c r="C173" s="59"/>
      <c r="D173" s="59"/>
      <c r="E173" s="59"/>
      <c r="F173" s="59"/>
      <c r="G173" s="59"/>
      <c r="H173" s="59"/>
      <c r="I173" s="52"/>
      <c r="J173" s="52" t="s">
        <v>54</v>
      </c>
      <c r="K173" s="53"/>
      <c r="L173" s="22">
        <f>(L190)</f>
        <v>99.30497540307951</v>
      </c>
      <c r="M173" s="22">
        <f t="shared" si="41"/>
        <v>100</v>
      </c>
      <c r="N173" s="22">
        <f t="shared" si="41"/>
        <v>100</v>
      </c>
      <c r="O173" s="22">
        <f t="shared" si="41"/>
        <v>0</v>
      </c>
      <c r="P173" s="22">
        <f t="shared" si="41"/>
        <v>99.4160072415102</v>
      </c>
      <c r="Q173" s="22">
        <f t="shared" si="41"/>
        <v>89.98982867257573</v>
      </c>
      <c r="R173" s="22">
        <f t="shared" si="41"/>
        <v>0</v>
      </c>
      <c r="S173" s="22">
        <f t="shared" si="41"/>
        <v>0</v>
      </c>
      <c r="T173" s="22">
        <f t="shared" si="41"/>
        <v>89.98982867257573</v>
      </c>
      <c r="U173" s="22">
        <f t="shared" si="41"/>
        <v>98.65025250086384</v>
      </c>
      <c r="V173" s="22"/>
      <c r="W173" s="22"/>
      <c r="X173" s="1"/>
    </row>
    <row r="174" spans="1:24" ht="23.25">
      <c r="A174" s="1"/>
      <c r="B174" s="58"/>
      <c r="C174" s="58"/>
      <c r="D174" s="58"/>
      <c r="E174" s="58"/>
      <c r="F174" s="58"/>
      <c r="G174" s="58"/>
      <c r="H174" s="58"/>
      <c r="I174" s="51"/>
      <c r="J174" s="52"/>
      <c r="K174" s="53"/>
      <c r="L174" s="57"/>
      <c r="M174" s="24"/>
      <c r="N174" s="57"/>
      <c r="O174" s="24"/>
      <c r="P174" s="24"/>
      <c r="Q174" s="57"/>
      <c r="R174" s="57"/>
      <c r="S174" s="57"/>
      <c r="T174" s="24"/>
      <c r="U174" s="24"/>
      <c r="V174" s="24"/>
      <c r="W174" s="24"/>
      <c r="X174" s="1"/>
    </row>
    <row r="175" spans="1:24" ht="23.25">
      <c r="A175" s="1"/>
      <c r="B175" s="58"/>
      <c r="C175" s="58"/>
      <c r="D175" s="58"/>
      <c r="E175" s="58"/>
      <c r="F175" s="58"/>
      <c r="G175" s="58"/>
      <c r="H175" s="58" t="s">
        <v>64</v>
      </c>
      <c r="I175" s="51"/>
      <c r="J175" s="52" t="s">
        <v>65</v>
      </c>
      <c r="K175" s="53"/>
      <c r="L175" s="57"/>
      <c r="M175" s="24"/>
      <c r="N175" s="57"/>
      <c r="O175" s="24"/>
      <c r="P175" s="24"/>
      <c r="Q175" s="57"/>
      <c r="R175" s="57"/>
      <c r="S175" s="57"/>
      <c r="T175" s="24"/>
      <c r="U175" s="24"/>
      <c r="V175" s="24"/>
      <c r="W175" s="24"/>
      <c r="X175" s="1"/>
    </row>
    <row r="176" spans="1:24" ht="23.25">
      <c r="A176" s="1"/>
      <c r="B176" s="58"/>
      <c r="C176" s="58"/>
      <c r="D176" s="58"/>
      <c r="E176" s="58"/>
      <c r="F176" s="58"/>
      <c r="G176" s="58"/>
      <c r="H176" s="58"/>
      <c r="I176" s="51"/>
      <c r="J176" s="52" t="s">
        <v>50</v>
      </c>
      <c r="K176" s="53"/>
      <c r="L176" s="57">
        <v>72482.2</v>
      </c>
      <c r="M176" s="24">
        <v>5525.9</v>
      </c>
      <c r="N176" s="57">
        <v>10769.7</v>
      </c>
      <c r="O176" s="24"/>
      <c r="P176" s="24">
        <f>(L176+M176+N176+O176)</f>
        <v>88777.79999999999</v>
      </c>
      <c r="Q176" s="57">
        <v>4300</v>
      </c>
      <c r="R176" s="57"/>
      <c r="S176" s="57"/>
      <c r="T176" s="24">
        <f>(Q176+R176+S176)</f>
        <v>4300</v>
      </c>
      <c r="U176" s="24">
        <f>(P176+T176)</f>
        <v>93077.79999999999</v>
      </c>
      <c r="V176" s="24">
        <f>(P176/U176*100)</f>
        <v>95.38020881456158</v>
      </c>
      <c r="W176" s="24">
        <f>(T176/U176*100)</f>
        <v>4.619791185438419</v>
      </c>
      <c r="X176" s="1"/>
    </row>
    <row r="177" spans="1:24" ht="23.25">
      <c r="A177" s="1"/>
      <c r="B177" s="58"/>
      <c r="C177" s="58"/>
      <c r="D177" s="58"/>
      <c r="E177" s="58"/>
      <c r="F177" s="58"/>
      <c r="G177" s="58"/>
      <c r="H177" s="58"/>
      <c r="I177" s="51"/>
      <c r="J177" s="52" t="s">
        <v>51</v>
      </c>
      <c r="K177" s="53"/>
      <c r="L177" s="57">
        <v>71939.9</v>
      </c>
      <c r="M177" s="24">
        <v>5880.4</v>
      </c>
      <c r="N177" s="57">
        <v>7797.2</v>
      </c>
      <c r="O177" s="24"/>
      <c r="P177" s="24">
        <f>(L177+M177+N177+O177)</f>
        <v>85617.49999999999</v>
      </c>
      <c r="Q177" s="57">
        <v>7570.3</v>
      </c>
      <c r="R177" s="57"/>
      <c r="S177" s="57"/>
      <c r="T177" s="24">
        <f>(Q177+R177+S177)</f>
        <v>7570.3</v>
      </c>
      <c r="U177" s="24">
        <f>(P177+T177)</f>
        <v>93187.79999999999</v>
      </c>
      <c r="V177" s="24">
        <f>(P177/U177*100)</f>
        <v>91.87629711185369</v>
      </c>
      <c r="W177" s="24">
        <f>(T177/U177*100)</f>
        <v>8.123702888146303</v>
      </c>
      <c r="X177" s="1"/>
    </row>
    <row r="178" spans="1:24" ht="23.25">
      <c r="A178" s="1"/>
      <c r="B178" s="58"/>
      <c r="C178" s="58"/>
      <c r="D178" s="58"/>
      <c r="E178" s="58"/>
      <c r="F178" s="58"/>
      <c r="G178" s="58"/>
      <c r="H178" s="58"/>
      <c r="I178" s="51"/>
      <c r="J178" s="52" t="s">
        <v>52</v>
      </c>
      <c r="K178" s="53"/>
      <c r="L178" s="57">
        <v>71439.9</v>
      </c>
      <c r="M178" s="24">
        <v>5880.4</v>
      </c>
      <c r="N178" s="57">
        <v>7797.2</v>
      </c>
      <c r="O178" s="24"/>
      <c r="P178" s="24">
        <f>(L178+M178+N178+O178)</f>
        <v>85117.49999999999</v>
      </c>
      <c r="Q178" s="57">
        <v>6812.5</v>
      </c>
      <c r="R178" s="57"/>
      <c r="S178" s="57"/>
      <c r="T178" s="24">
        <f>(Q178+R178+S178)</f>
        <v>6812.5</v>
      </c>
      <c r="U178" s="24">
        <f>(P178+T178)</f>
        <v>91929.99999999999</v>
      </c>
      <c r="V178" s="24">
        <f>(P178/U178*100)</f>
        <v>92.58947024910258</v>
      </c>
      <c r="W178" s="24">
        <f>(T178/U178*100)</f>
        <v>7.410529750897423</v>
      </c>
      <c r="X178" s="1"/>
    </row>
    <row r="179" spans="1:24" ht="23.25">
      <c r="A179" s="1"/>
      <c r="B179" s="58"/>
      <c r="C179" s="58"/>
      <c r="D179" s="58"/>
      <c r="E179" s="58"/>
      <c r="F179" s="58"/>
      <c r="G179" s="58"/>
      <c r="H179" s="58"/>
      <c r="I179" s="51"/>
      <c r="J179" s="52"/>
      <c r="K179" s="53"/>
      <c r="L179" s="57"/>
      <c r="M179" s="24"/>
      <c r="N179" s="57"/>
      <c r="O179" s="24"/>
      <c r="P179" s="24"/>
      <c r="Q179" s="57"/>
      <c r="R179" s="57"/>
      <c r="S179" s="57"/>
      <c r="T179" s="24"/>
      <c r="U179" s="24"/>
      <c r="V179" s="24"/>
      <c r="W179" s="24"/>
      <c r="X179" s="1"/>
    </row>
    <row r="180" spans="1:24" ht="23.25">
      <c r="A180" s="1"/>
      <c r="B180" s="68"/>
      <c r="C180" s="68"/>
      <c r="D180" s="68"/>
      <c r="E180" s="68"/>
      <c r="F180" s="68"/>
      <c r="G180" s="68"/>
      <c r="H180" s="68"/>
      <c r="I180" s="61"/>
      <c r="J180" s="62"/>
      <c r="K180" s="63"/>
      <c r="L180" s="64"/>
      <c r="M180" s="65"/>
      <c r="N180" s="64"/>
      <c r="O180" s="65"/>
      <c r="P180" s="65"/>
      <c r="Q180" s="64"/>
      <c r="R180" s="64"/>
      <c r="S180" s="64"/>
      <c r="T180" s="65"/>
      <c r="U180" s="65"/>
      <c r="V180" s="65"/>
      <c r="W180" s="6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/>
      <c r="U182" s="5"/>
      <c r="V182" s="5"/>
      <c r="W182" s="5" t="s">
        <v>96</v>
      </c>
      <c r="X182" s="1"/>
    </row>
    <row r="183" spans="1:24" ht="23.25">
      <c r="A183" s="1"/>
      <c r="B183" s="9"/>
      <c r="C183" s="10" t="s">
        <v>4</v>
      </c>
      <c r="D183" s="10"/>
      <c r="E183" s="10"/>
      <c r="F183" s="10"/>
      <c r="G183" s="10"/>
      <c r="H183" s="10"/>
      <c r="I183" s="11"/>
      <c r="J183" s="12"/>
      <c r="K183" s="13"/>
      <c r="L183" s="14" t="s">
        <v>5</v>
      </c>
      <c r="M183" s="14"/>
      <c r="N183" s="14"/>
      <c r="O183" s="14"/>
      <c r="P183" s="14"/>
      <c r="Q183" s="15" t="s">
        <v>6</v>
      </c>
      <c r="R183" s="14"/>
      <c r="S183" s="14"/>
      <c r="T183" s="16"/>
      <c r="U183" s="14" t="s">
        <v>7</v>
      </c>
      <c r="V183" s="14"/>
      <c r="W183" s="17"/>
      <c r="X183" s="1"/>
    </row>
    <row r="184" spans="1:24" ht="23.25">
      <c r="A184" s="1"/>
      <c r="B184" s="18" t="s">
        <v>8</v>
      </c>
      <c r="C184" s="19" t="s">
        <v>9</v>
      </c>
      <c r="D184" s="19"/>
      <c r="E184" s="19"/>
      <c r="F184" s="19"/>
      <c r="G184" s="19"/>
      <c r="H184" s="2"/>
      <c r="I184" s="20"/>
      <c r="J184" s="21"/>
      <c r="K184" s="22"/>
      <c r="L184" s="23"/>
      <c r="M184" s="24"/>
      <c r="N184" s="25"/>
      <c r="O184" s="26"/>
      <c r="P184" s="27"/>
      <c r="Q184" s="28"/>
      <c r="R184" s="23"/>
      <c r="S184" s="29"/>
      <c r="T184" s="27"/>
      <c r="U184" s="27"/>
      <c r="V184" s="30" t="s">
        <v>10</v>
      </c>
      <c r="W184" s="31"/>
      <c r="X184" s="1"/>
    </row>
    <row r="185" spans="1:24" ht="23.25">
      <c r="A185" s="1"/>
      <c r="B185" s="32" t="s">
        <v>11</v>
      </c>
      <c r="C185" s="33"/>
      <c r="D185" s="33"/>
      <c r="E185" s="33"/>
      <c r="F185" s="33"/>
      <c r="G185" s="33"/>
      <c r="H185" s="33"/>
      <c r="I185" s="20"/>
      <c r="J185" s="34" t="s">
        <v>12</v>
      </c>
      <c r="K185" s="22"/>
      <c r="L185" s="35" t="s">
        <v>13</v>
      </c>
      <c r="M185" s="36" t="s">
        <v>14</v>
      </c>
      <c r="N185" s="37" t="s">
        <v>13</v>
      </c>
      <c r="O185" s="26" t="s">
        <v>15</v>
      </c>
      <c r="P185" s="24"/>
      <c r="Q185" s="38" t="s">
        <v>16</v>
      </c>
      <c r="R185" s="35" t="s">
        <v>17</v>
      </c>
      <c r="S185" s="29" t="s">
        <v>18</v>
      </c>
      <c r="T185" s="27"/>
      <c r="U185" s="27"/>
      <c r="V185" s="27"/>
      <c r="W185" s="36"/>
      <c r="X185" s="1"/>
    </row>
    <row r="186" spans="1:24" ht="23.25">
      <c r="A186" s="1"/>
      <c r="B186" s="32" t="s">
        <v>19</v>
      </c>
      <c r="C186" s="32" t="s">
        <v>20</v>
      </c>
      <c r="D186" s="32" t="s">
        <v>21</v>
      </c>
      <c r="E186" s="32" t="s">
        <v>22</v>
      </c>
      <c r="F186" s="32" t="s">
        <v>23</v>
      </c>
      <c r="G186" s="32" t="s">
        <v>24</v>
      </c>
      <c r="H186" s="32" t="s">
        <v>25</v>
      </c>
      <c r="I186" s="20"/>
      <c r="J186" s="34"/>
      <c r="K186" s="22"/>
      <c r="L186" s="35" t="s">
        <v>26</v>
      </c>
      <c r="M186" s="36" t="s">
        <v>27</v>
      </c>
      <c r="N186" s="37" t="s">
        <v>28</v>
      </c>
      <c r="O186" s="26" t="s">
        <v>29</v>
      </c>
      <c r="P186" s="36" t="s">
        <v>30</v>
      </c>
      <c r="Q186" s="38" t="s">
        <v>31</v>
      </c>
      <c r="R186" s="35" t="s">
        <v>32</v>
      </c>
      <c r="S186" s="29" t="s">
        <v>33</v>
      </c>
      <c r="T186" s="26" t="s">
        <v>30</v>
      </c>
      <c r="U186" s="26" t="s">
        <v>34</v>
      </c>
      <c r="V186" s="26" t="s">
        <v>35</v>
      </c>
      <c r="W186" s="36" t="s">
        <v>36</v>
      </c>
      <c r="X186" s="1"/>
    </row>
    <row r="187" spans="1:24" ht="23.25">
      <c r="A187" s="1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/>
      <c r="P187" s="46"/>
      <c r="Q187" s="47" t="s">
        <v>37</v>
      </c>
      <c r="R187" s="42"/>
      <c r="S187" s="48"/>
      <c r="T187" s="46"/>
      <c r="U187" s="46"/>
      <c r="V187" s="46"/>
      <c r="W187" s="49"/>
      <c r="X187" s="1"/>
    </row>
    <row r="188" spans="1:24" ht="23.25">
      <c r="A188" s="1"/>
      <c r="B188" s="50"/>
      <c r="C188" s="50"/>
      <c r="D188" s="50"/>
      <c r="E188" s="50"/>
      <c r="F188" s="50"/>
      <c r="G188" s="50"/>
      <c r="H188" s="50"/>
      <c r="I188" s="51"/>
      <c r="J188" s="52"/>
      <c r="K188" s="53"/>
      <c r="L188" s="23"/>
      <c r="M188" s="24"/>
      <c r="N188" s="25"/>
      <c r="O188" s="27"/>
      <c r="P188" s="27"/>
      <c r="Q188" s="28"/>
      <c r="R188" s="23"/>
      <c r="S188" s="54"/>
      <c r="T188" s="27"/>
      <c r="U188" s="27"/>
      <c r="V188" s="27"/>
      <c r="W188" s="24"/>
      <c r="X188" s="1"/>
    </row>
    <row r="189" spans="1:24" ht="23.25">
      <c r="A189" s="1"/>
      <c r="B189" s="50" t="s">
        <v>75</v>
      </c>
      <c r="C189" s="50" t="s">
        <v>57</v>
      </c>
      <c r="D189" s="50"/>
      <c r="E189" s="50"/>
      <c r="F189" s="50" t="s">
        <v>59</v>
      </c>
      <c r="G189" s="50" t="s">
        <v>78</v>
      </c>
      <c r="H189" s="50" t="s">
        <v>64</v>
      </c>
      <c r="I189" s="51"/>
      <c r="J189" s="55" t="s">
        <v>53</v>
      </c>
      <c r="K189" s="56"/>
      <c r="L189" s="57">
        <f>(L178/L176*100)</f>
        <v>98.56199177177292</v>
      </c>
      <c r="M189" s="57">
        <f aca="true" t="shared" si="42" ref="M189:U189">(M178/M176*100)</f>
        <v>106.41524457554425</v>
      </c>
      <c r="N189" s="57">
        <f t="shared" si="42"/>
        <v>72.39941688255011</v>
      </c>
      <c r="O189" s="57"/>
      <c r="P189" s="57">
        <f t="shared" si="42"/>
        <v>95.87700979298879</v>
      </c>
      <c r="Q189" s="57">
        <f t="shared" si="42"/>
        <v>158.43023255813952</v>
      </c>
      <c r="R189" s="57"/>
      <c r="S189" s="66"/>
      <c r="T189" s="24">
        <f t="shared" si="42"/>
        <v>158.43023255813952</v>
      </c>
      <c r="U189" s="24">
        <f t="shared" si="42"/>
        <v>98.76683806450087</v>
      </c>
      <c r="V189" s="24"/>
      <c r="W189" s="24"/>
      <c r="X189" s="1"/>
    </row>
    <row r="190" spans="1:24" ht="23.25">
      <c r="A190" s="1"/>
      <c r="B190" s="50"/>
      <c r="C190" s="50"/>
      <c r="D190" s="50"/>
      <c r="E190" s="50"/>
      <c r="F190" s="50"/>
      <c r="G190" s="50"/>
      <c r="H190" s="50"/>
      <c r="I190" s="51"/>
      <c r="J190" s="52" t="s">
        <v>54</v>
      </c>
      <c r="K190" s="53"/>
      <c r="L190" s="57">
        <f>(L178/L177*100)</f>
        <v>99.30497540307951</v>
      </c>
      <c r="M190" s="57">
        <f aca="true" t="shared" si="43" ref="M190:U190">(M178/M177*100)</f>
        <v>100</v>
      </c>
      <c r="N190" s="57">
        <f t="shared" si="43"/>
        <v>100</v>
      </c>
      <c r="O190" s="57"/>
      <c r="P190" s="24">
        <f t="shared" si="43"/>
        <v>99.4160072415102</v>
      </c>
      <c r="Q190" s="57">
        <f t="shared" si="43"/>
        <v>89.98982867257573</v>
      </c>
      <c r="R190" s="57"/>
      <c r="S190" s="57"/>
      <c r="T190" s="24">
        <f t="shared" si="43"/>
        <v>89.98982867257573</v>
      </c>
      <c r="U190" s="24">
        <f t="shared" si="43"/>
        <v>98.65025250086384</v>
      </c>
      <c r="V190" s="24"/>
      <c r="W190" s="24"/>
      <c r="X190" s="1"/>
    </row>
    <row r="191" spans="1:24" ht="23.25">
      <c r="A191" s="1"/>
      <c r="B191" s="50"/>
      <c r="C191" s="50"/>
      <c r="D191" s="50"/>
      <c r="E191" s="50"/>
      <c r="F191" s="50"/>
      <c r="G191" s="50"/>
      <c r="H191" s="50"/>
      <c r="I191" s="51"/>
      <c r="J191" s="52"/>
      <c r="K191" s="53"/>
      <c r="L191" s="57"/>
      <c r="M191" s="24"/>
      <c r="N191" s="57"/>
      <c r="O191" s="24"/>
      <c r="P191" s="24"/>
      <c r="Q191" s="57"/>
      <c r="R191" s="57"/>
      <c r="S191" s="57"/>
      <c r="T191" s="24"/>
      <c r="U191" s="24"/>
      <c r="V191" s="24"/>
      <c r="W191" s="24"/>
      <c r="X191" s="1"/>
    </row>
    <row r="192" spans="1:24" ht="23.25">
      <c r="A192" s="1"/>
      <c r="B192" s="50"/>
      <c r="C192" s="50" t="s">
        <v>55</v>
      </c>
      <c r="D192" s="50"/>
      <c r="E192" s="50"/>
      <c r="F192" s="50"/>
      <c r="G192" s="50"/>
      <c r="H192" s="50"/>
      <c r="I192" s="51"/>
      <c r="J192" s="52" t="s">
        <v>56</v>
      </c>
      <c r="K192" s="53"/>
      <c r="L192" s="57"/>
      <c r="M192" s="24"/>
      <c r="N192" s="57"/>
      <c r="O192" s="24"/>
      <c r="P192" s="24"/>
      <c r="Q192" s="57"/>
      <c r="R192" s="57"/>
      <c r="S192" s="57"/>
      <c r="T192" s="24"/>
      <c r="U192" s="24"/>
      <c r="V192" s="24"/>
      <c r="W192" s="24"/>
      <c r="X192" s="1"/>
    </row>
    <row r="193" spans="1:24" ht="23.25">
      <c r="A193" s="1"/>
      <c r="B193" s="50"/>
      <c r="C193" s="50"/>
      <c r="D193" s="50"/>
      <c r="E193" s="50"/>
      <c r="F193" s="50"/>
      <c r="G193" s="50"/>
      <c r="H193" s="50"/>
      <c r="I193" s="51"/>
      <c r="J193" s="52" t="s">
        <v>50</v>
      </c>
      <c r="K193" s="53"/>
      <c r="L193" s="57">
        <f>(L200)</f>
        <v>417637.8</v>
      </c>
      <c r="M193" s="24">
        <f aca="true" t="shared" si="44" ref="M193:S197">(M200)</f>
        <v>36968.1</v>
      </c>
      <c r="N193" s="57">
        <f t="shared" si="44"/>
        <v>123236.29999999999</v>
      </c>
      <c r="O193" s="24">
        <f t="shared" si="44"/>
        <v>0</v>
      </c>
      <c r="P193" s="24">
        <f>(L193+M193+N193+O193)</f>
        <v>577842.2</v>
      </c>
      <c r="Q193" s="57">
        <f t="shared" si="44"/>
        <v>14200</v>
      </c>
      <c r="R193" s="57">
        <f t="shared" si="44"/>
        <v>0</v>
      </c>
      <c r="S193" s="57">
        <f t="shared" si="44"/>
        <v>0</v>
      </c>
      <c r="T193" s="24">
        <f>(Q193+R193+S193)</f>
        <v>14200</v>
      </c>
      <c r="U193" s="24">
        <f>(P193+T193)</f>
        <v>592042.2</v>
      </c>
      <c r="V193" s="24">
        <f>(P193/U193*100)</f>
        <v>97.60152232391542</v>
      </c>
      <c r="W193" s="24">
        <f>(T193/U193*100)</f>
        <v>2.398477676084577</v>
      </c>
      <c r="X193" s="1"/>
    </row>
    <row r="194" spans="1:24" ht="23.25">
      <c r="A194" s="1"/>
      <c r="B194" s="50"/>
      <c r="C194" s="50"/>
      <c r="D194" s="50"/>
      <c r="E194" s="50"/>
      <c r="F194" s="50"/>
      <c r="G194" s="50"/>
      <c r="H194" s="50"/>
      <c r="I194" s="51"/>
      <c r="J194" s="52" t="s">
        <v>51</v>
      </c>
      <c r="K194" s="53"/>
      <c r="L194" s="57">
        <f>(L201)</f>
        <v>396202.9</v>
      </c>
      <c r="M194" s="24">
        <f t="shared" si="44"/>
        <v>38899.9</v>
      </c>
      <c r="N194" s="57">
        <f t="shared" si="44"/>
        <v>101967.59999999998</v>
      </c>
      <c r="O194" s="24">
        <f t="shared" si="44"/>
        <v>0</v>
      </c>
      <c r="P194" s="24">
        <f>(L194+M194+N194+O194)</f>
        <v>537070.4</v>
      </c>
      <c r="Q194" s="57">
        <f t="shared" si="44"/>
        <v>28717.299999999996</v>
      </c>
      <c r="R194" s="57">
        <f t="shared" si="44"/>
        <v>0</v>
      </c>
      <c r="S194" s="57">
        <f t="shared" si="44"/>
        <v>0</v>
      </c>
      <c r="T194" s="24">
        <f>(Q194+R194+S194)</f>
        <v>28717.299999999996</v>
      </c>
      <c r="U194" s="24">
        <f>(P194+T194)</f>
        <v>565787.7000000001</v>
      </c>
      <c r="V194" s="24">
        <f>(P194/U194*100)</f>
        <v>94.92436827453123</v>
      </c>
      <c r="W194" s="24">
        <f>(T194/U194*100)</f>
        <v>5.075631725468757</v>
      </c>
      <c r="X194" s="1"/>
    </row>
    <row r="195" spans="1:24" ht="23.25">
      <c r="A195" s="1"/>
      <c r="B195" s="50"/>
      <c r="C195" s="50"/>
      <c r="D195" s="50"/>
      <c r="E195" s="50"/>
      <c r="F195" s="50"/>
      <c r="G195" s="50"/>
      <c r="H195" s="50"/>
      <c r="I195" s="51"/>
      <c r="J195" s="52" t="s">
        <v>52</v>
      </c>
      <c r="K195" s="53"/>
      <c r="L195" s="57">
        <f>(L202)</f>
        <v>394625</v>
      </c>
      <c r="M195" s="24">
        <f t="shared" si="44"/>
        <v>38889.4</v>
      </c>
      <c r="N195" s="57">
        <f t="shared" si="44"/>
        <v>101619.79999999999</v>
      </c>
      <c r="O195" s="24">
        <f t="shared" si="44"/>
        <v>0</v>
      </c>
      <c r="P195" s="24">
        <f>(L195+M195+N195+O195)</f>
        <v>535134.2</v>
      </c>
      <c r="Q195" s="57">
        <f t="shared" si="44"/>
        <v>27328</v>
      </c>
      <c r="R195" s="57">
        <f t="shared" si="44"/>
        <v>0</v>
      </c>
      <c r="S195" s="57">
        <f t="shared" si="44"/>
        <v>0</v>
      </c>
      <c r="T195" s="24">
        <f>(Q195+R195+S195)</f>
        <v>27328</v>
      </c>
      <c r="U195" s="24">
        <f>(P195+T195)</f>
        <v>562462.2</v>
      </c>
      <c r="V195" s="24">
        <f>(P195/U195*100)</f>
        <v>95.1413623884414</v>
      </c>
      <c r="W195" s="24">
        <f>(T195/U195*100)</f>
        <v>4.858637611558608</v>
      </c>
      <c r="X195" s="1"/>
    </row>
    <row r="196" spans="1:24" ht="23.25">
      <c r="A196" s="1"/>
      <c r="B196" s="58"/>
      <c r="C196" s="59"/>
      <c r="D196" s="59"/>
      <c r="E196" s="59"/>
      <c r="F196" s="59"/>
      <c r="G196" s="59"/>
      <c r="H196" s="59"/>
      <c r="I196" s="52"/>
      <c r="J196" s="52" t="s">
        <v>53</v>
      </c>
      <c r="K196" s="53"/>
      <c r="L196" s="22">
        <f>(L203)</f>
        <v>94.48977080139777</v>
      </c>
      <c r="M196" s="22">
        <f t="shared" si="44"/>
        <v>105.19718351768145</v>
      </c>
      <c r="N196" s="22">
        <f t="shared" si="44"/>
        <v>82.45930785004093</v>
      </c>
      <c r="O196" s="22">
        <f t="shared" si="44"/>
        <v>0</v>
      </c>
      <c r="P196" s="22">
        <f t="shared" si="44"/>
        <v>92.60905485961392</v>
      </c>
      <c r="Q196" s="22">
        <f t="shared" si="44"/>
        <v>192.4507042253521</v>
      </c>
      <c r="R196" s="22">
        <f t="shared" si="44"/>
        <v>0</v>
      </c>
      <c r="S196" s="22">
        <f t="shared" si="44"/>
        <v>0</v>
      </c>
      <c r="T196" s="22">
        <f>(Q196+R196+S196)</f>
        <v>192.4507042253521</v>
      </c>
      <c r="U196" s="24">
        <f>(U195/U193*100)</f>
        <v>95.0037345310858</v>
      </c>
      <c r="V196" s="22"/>
      <c r="W196" s="22"/>
      <c r="X196" s="1"/>
    </row>
    <row r="197" spans="1:24" ht="23.25">
      <c r="A197" s="1"/>
      <c r="B197" s="50"/>
      <c r="C197" s="67"/>
      <c r="D197" s="67"/>
      <c r="E197" s="67"/>
      <c r="F197" s="67"/>
      <c r="G197" s="67"/>
      <c r="H197" s="67"/>
      <c r="I197" s="52"/>
      <c r="J197" s="52" t="s">
        <v>54</v>
      </c>
      <c r="K197" s="53"/>
      <c r="L197" s="22">
        <f>(L204)</f>
        <v>99.60174445972</v>
      </c>
      <c r="M197" s="22">
        <f t="shared" si="44"/>
        <v>99.97300764269316</v>
      </c>
      <c r="N197" s="22">
        <f t="shared" si="44"/>
        <v>99.65891126200873</v>
      </c>
      <c r="O197" s="22">
        <f t="shared" si="44"/>
        <v>0</v>
      </c>
      <c r="P197" s="22">
        <f t="shared" si="44"/>
        <v>99.63948860335627</v>
      </c>
      <c r="Q197" s="22">
        <f t="shared" si="44"/>
        <v>95.16214964498752</v>
      </c>
      <c r="R197" s="22">
        <f t="shared" si="44"/>
        <v>0</v>
      </c>
      <c r="S197" s="22">
        <f t="shared" si="44"/>
        <v>0</v>
      </c>
      <c r="T197" s="22">
        <f>(Q197+R197+S197)</f>
        <v>95.16214964498752</v>
      </c>
      <c r="U197" s="24">
        <f>(U195/U194*100)</f>
        <v>99.41223536672852</v>
      </c>
      <c r="V197" s="22"/>
      <c r="W197" s="22"/>
      <c r="X197" s="1"/>
    </row>
    <row r="198" spans="1:24" ht="23.25">
      <c r="A198" s="1"/>
      <c r="B198" s="50"/>
      <c r="C198" s="67"/>
      <c r="D198" s="67"/>
      <c r="E198" s="67"/>
      <c r="F198" s="67"/>
      <c r="G198" s="67"/>
      <c r="H198" s="67"/>
      <c r="I198" s="52"/>
      <c r="J198" s="52"/>
      <c r="K198" s="53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1"/>
    </row>
    <row r="199" spans="1:24" ht="23.25">
      <c r="A199" s="1"/>
      <c r="B199" s="50"/>
      <c r="C199" s="67"/>
      <c r="D199" s="67" t="s">
        <v>57</v>
      </c>
      <c r="E199" s="67"/>
      <c r="F199" s="67"/>
      <c r="G199" s="67"/>
      <c r="H199" s="67"/>
      <c r="I199" s="52"/>
      <c r="J199" s="52" t="s">
        <v>58</v>
      </c>
      <c r="K199" s="53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1"/>
    </row>
    <row r="200" spans="1:24" ht="23.25">
      <c r="A200" s="1"/>
      <c r="B200" s="50"/>
      <c r="C200" s="67"/>
      <c r="D200" s="67"/>
      <c r="E200" s="67"/>
      <c r="F200" s="67"/>
      <c r="G200" s="67"/>
      <c r="H200" s="67"/>
      <c r="I200" s="52"/>
      <c r="J200" s="52" t="s">
        <v>50</v>
      </c>
      <c r="K200" s="53"/>
      <c r="L200" s="22">
        <f aca="true" t="shared" si="45" ref="L200:O202">(L306+L207)</f>
        <v>417637.8</v>
      </c>
      <c r="M200" s="22">
        <f t="shared" si="45"/>
        <v>36968.1</v>
      </c>
      <c r="N200" s="22">
        <f t="shared" si="45"/>
        <v>123236.29999999999</v>
      </c>
      <c r="O200" s="22">
        <f t="shared" si="45"/>
        <v>0</v>
      </c>
      <c r="P200" s="22">
        <f>(L200+M200+N200+O200)</f>
        <v>577842.2</v>
      </c>
      <c r="Q200" s="22">
        <f aca="true" t="shared" si="46" ref="Q200:S202">(Q306+Q207)</f>
        <v>14200</v>
      </c>
      <c r="R200" s="22">
        <f t="shared" si="46"/>
        <v>0</v>
      </c>
      <c r="S200" s="22">
        <f t="shared" si="46"/>
        <v>0</v>
      </c>
      <c r="T200" s="22">
        <f>(Q200+R200+S200)</f>
        <v>14200</v>
      </c>
      <c r="U200" s="22">
        <f>(P200+T200)</f>
        <v>592042.2</v>
      </c>
      <c r="V200" s="22">
        <f>(P200/U200*100)</f>
        <v>97.60152232391542</v>
      </c>
      <c r="W200" s="22">
        <f>(T200/U200*100)</f>
        <v>2.398477676084577</v>
      </c>
      <c r="X200" s="1"/>
    </row>
    <row r="201" spans="1:24" ht="23.25">
      <c r="A201" s="1"/>
      <c r="B201" s="50"/>
      <c r="C201" s="67"/>
      <c r="D201" s="67"/>
      <c r="E201" s="67"/>
      <c r="F201" s="67"/>
      <c r="G201" s="67"/>
      <c r="H201" s="67"/>
      <c r="I201" s="52"/>
      <c r="J201" s="52" t="s">
        <v>51</v>
      </c>
      <c r="K201" s="53"/>
      <c r="L201" s="22">
        <f t="shared" si="45"/>
        <v>396202.9</v>
      </c>
      <c r="M201" s="22">
        <f t="shared" si="45"/>
        <v>38899.9</v>
      </c>
      <c r="N201" s="22">
        <f t="shared" si="45"/>
        <v>101967.59999999998</v>
      </c>
      <c r="O201" s="22">
        <f t="shared" si="45"/>
        <v>0</v>
      </c>
      <c r="P201" s="22">
        <f>(L201+M201+N201+O201)</f>
        <v>537070.4</v>
      </c>
      <c r="Q201" s="22">
        <f t="shared" si="46"/>
        <v>28717.299999999996</v>
      </c>
      <c r="R201" s="22">
        <f t="shared" si="46"/>
        <v>0</v>
      </c>
      <c r="S201" s="22">
        <f t="shared" si="46"/>
        <v>0</v>
      </c>
      <c r="T201" s="22">
        <f>(Q201+R201+S201)</f>
        <v>28717.299999999996</v>
      </c>
      <c r="U201" s="22">
        <f>(P201+T201)</f>
        <v>565787.7000000001</v>
      </c>
      <c r="V201" s="22">
        <f>(P201/U201*100)</f>
        <v>94.92436827453123</v>
      </c>
      <c r="W201" s="22">
        <f>(T201/U201*100)</f>
        <v>5.075631725468757</v>
      </c>
      <c r="X201" s="1"/>
    </row>
    <row r="202" spans="1:24" ht="23.25">
      <c r="A202" s="1"/>
      <c r="B202" s="50"/>
      <c r="C202" s="67"/>
      <c r="D202" s="67"/>
      <c r="E202" s="67"/>
      <c r="F202" s="67"/>
      <c r="G202" s="67"/>
      <c r="H202" s="67"/>
      <c r="I202" s="52"/>
      <c r="J202" s="52" t="s">
        <v>52</v>
      </c>
      <c r="K202" s="53"/>
      <c r="L202" s="22">
        <f t="shared" si="45"/>
        <v>394625</v>
      </c>
      <c r="M202" s="22">
        <f t="shared" si="45"/>
        <v>38889.4</v>
      </c>
      <c r="N202" s="22">
        <f t="shared" si="45"/>
        <v>101619.79999999999</v>
      </c>
      <c r="O202" s="22">
        <f t="shared" si="45"/>
        <v>0</v>
      </c>
      <c r="P202" s="22">
        <f>(L202+M202+N202+O202)</f>
        <v>535134.2</v>
      </c>
      <c r="Q202" s="22">
        <f t="shared" si="46"/>
        <v>27328</v>
      </c>
      <c r="R202" s="22">
        <f t="shared" si="46"/>
        <v>0</v>
      </c>
      <c r="S202" s="22">
        <f t="shared" si="46"/>
        <v>0</v>
      </c>
      <c r="T202" s="22">
        <f>(Q202+R202+S202)</f>
        <v>27328</v>
      </c>
      <c r="U202" s="22">
        <f>(P202+T202)</f>
        <v>562462.2</v>
      </c>
      <c r="V202" s="22">
        <f>(P202/U202*100)</f>
        <v>95.1413623884414</v>
      </c>
      <c r="W202" s="22">
        <f>(T202/U202*100)</f>
        <v>4.858637611558608</v>
      </c>
      <c r="X202" s="1"/>
    </row>
    <row r="203" spans="1:24" ht="23.25">
      <c r="A203" s="1"/>
      <c r="B203" s="50"/>
      <c r="C203" s="67"/>
      <c r="D203" s="67"/>
      <c r="E203" s="67"/>
      <c r="F203" s="67"/>
      <c r="G203" s="67"/>
      <c r="H203" s="67"/>
      <c r="I203" s="52"/>
      <c r="J203" s="52" t="s">
        <v>53</v>
      </c>
      <c r="K203" s="53"/>
      <c r="L203" s="22">
        <f>(L202/L200*100)</f>
        <v>94.48977080139777</v>
      </c>
      <c r="M203" s="22">
        <f aca="true" t="shared" si="47" ref="M203:U203">(M202/M200*100)</f>
        <v>105.19718351768145</v>
      </c>
      <c r="N203" s="22">
        <f t="shared" si="47"/>
        <v>82.45930785004093</v>
      </c>
      <c r="O203" s="22"/>
      <c r="P203" s="22">
        <f t="shared" si="47"/>
        <v>92.60905485961392</v>
      </c>
      <c r="Q203" s="22">
        <f t="shared" si="47"/>
        <v>192.4507042253521</v>
      </c>
      <c r="R203" s="22"/>
      <c r="S203" s="22"/>
      <c r="T203" s="22">
        <f t="shared" si="47"/>
        <v>192.4507042253521</v>
      </c>
      <c r="U203" s="22">
        <f t="shared" si="47"/>
        <v>95.0037345310858</v>
      </c>
      <c r="V203" s="22"/>
      <c r="W203" s="22"/>
      <c r="X203" s="1"/>
    </row>
    <row r="204" spans="1:24" ht="23.25">
      <c r="A204" s="1"/>
      <c r="B204" s="50"/>
      <c r="C204" s="50"/>
      <c r="D204" s="50"/>
      <c r="E204" s="50"/>
      <c r="F204" s="50"/>
      <c r="G204" s="50"/>
      <c r="H204" s="50"/>
      <c r="I204" s="51"/>
      <c r="J204" s="52" t="s">
        <v>54</v>
      </c>
      <c r="K204" s="53"/>
      <c r="L204" s="57">
        <f>(L202/L201*100)</f>
        <v>99.60174445972</v>
      </c>
      <c r="M204" s="24">
        <f aca="true" t="shared" si="48" ref="M204:U204">(M202/M201*100)</f>
        <v>99.97300764269316</v>
      </c>
      <c r="N204" s="57">
        <f t="shared" si="48"/>
        <v>99.65891126200873</v>
      </c>
      <c r="O204" s="24"/>
      <c r="P204" s="24">
        <f t="shared" si="48"/>
        <v>99.63948860335627</v>
      </c>
      <c r="Q204" s="57">
        <f t="shared" si="48"/>
        <v>95.16214964498752</v>
      </c>
      <c r="R204" s="57"/>
      <c r="S204" s="57"/>
      <c r="T204" s="24">
        <f t="shared" si="48"/>
        <v>95.16214964498752</v>
      </c>
      <c r="U204" s="24">
        <f t="shared" si="48"/>
        <v>99.41223536672852</v>
      </c>
      <c r="V204" s="24"/>
      <c r="W204" s="24"/>
      <c r="X204" s="1"/>
    </row>
    <row r="205" spans="1:24" ht="23.25">
      <c r="A205" s="1"/>
      <c r="B205" s="50"/>
      <c r="C205" s="50"/>
      <c r="D205" s="50"/>
      <c r="E205" s="50"/>
      <c r="F205" s="50"/>
      <c r="G205" s="50"/>
      <c r="H205" s="50"/>
      <c r="I205" s="51"/>
      <c r="J205" s="52"/>
      <c r="K205" s="53"/>
      <c r="L205" s="57"/>
      <c r="M205" s="24"/>
      <c r="N205" s="57"/>
      <c r="O205" s="24"/>
      <c r="P205" s="24"/>
      <c r="Q205" s="57"/>
      <c r="R205" s="57"/>
      <c r="S205" s="57"/>
      <c r="T205" s="24"/>
      <c r="U205" s="24"/>
      <c r="V205" s="24"/>
      <c r="W205" s="24"/>
      <c r="X205" s="1"/>
    </row>
    <row r="206" spans="1:24" ht="23.25">
      <c r="A206" s="1"/>
      <c r="B206" s="50"/>
      <c r="C206" s="50"/>
      <c r="D206" s="50"/>
      <c r="E206" s="50"/>
      <c r="F206" s="50" t="s">
        <v>59</v>
      </c>
      <c r="G206" s="50"/>
      <c r="H206" s="50"/>
      <c r="I206" s="51"/>
      <c r="J206" s="52" t="s">
        <v>60</v>
      </c>
      <c r="K206" s="53"/>
      <c r="L206" s="57"/>
      <c r="M206" s="24"/>
      <c r="N206" s="57"/>
      <c r="O206" s="24"/>
      <c r="P206" s="24"/>
      <c r="Q206" s="57"/>
      <c r="R206" s="57"/>
      <c r="S206" s="57"/>
      <c r="T206" s="24"/>
      <c r="U206" s="24"/>
      <c r="V206" s="24"/>
      <c r="W206" s="24"/>
      <c r="X206" s="1"/>
    </row>
    <row r="207" spans="1:24" ht="23.25">
      <c r="A207" s="1"/>
      <c r="B207" s="50"/>
      <c r="C207" s="50"/>
      <c r="D207" s="50"/>
      <c r="E207" s="50"/>
      <c r="F207" s="50"/>
      <c r="G207" s="50"/>
      <c r="H207" s="50"/>
      <c r="I207" s="51"/>
      <c r="J207" s="52" t="s">
        <v>50</v>
      </c>
      <c r="K207" s="53"/>
      <c r="L207" s="57">
        <f aca="true" t="shared" si="49" ref="L207:O209">(L290+L267+L252+L238+L214)</f>
        <v>362133</v>
      </c>
      <c r="M207" s="24">
        <f t="shared" si="49"/>
        <v>27755.8</v>
      </c>
      <c r="N207" s="57">
        <f t="shared" si="49"/>
        <v>112348.9</v>
      </c>
      <c r="O207" s="24">
        <f t="shared" si="49"/>
        <v>0</v>
      </c>
      <c r="P207" s="24">
        <f>(L207+M207+N207+O207)</f>
        <v>502237.69999999995</v>
      </c>
      <c r="Q207" s="57">
        <f aca="true" t="shared" si="50" ref="Q207:S209">(Q290+Q267+Q252+Q238+Q214)</f>
        <v>9504.5</v>
      </c>
      <c r="R207" s="57">
        <f t="shared" si="50"/>
        <v>0</v>
      </c>
      <c r="S207" s="57">
        <f t="shared" si="50"/>
        <v>0</v>
      </c>
      <c r="T207" s="24">
        <f>(Q207+R207+S207)</f>
        <v>9504.5</v>
      </c>
      <c r="U207" s="24">
        <f>(P207+T207)</f>
        <v>511742.19999999995</v>
      </c>
      <c r="V207" s="24">
        <f>(P207/U207*100)</f>
        <v>98.14271717282648</v>
      </c>
      <c r="W207" s="24">
        <f>(T207/U207*100)</f>
        <v>1.8572828271735262</v>
      </c>
      <c r="X207" s="1"/>
    </row>
    <row r="208" spans="1:24" ht="23.25">
      <c r="A208" s="1"/>
      <c r="B208" s="50"/>
      <c r="C208" s="50"/>
      <c r="D208" s="50"/>
      <c r="E208" s="50"/>
      <c r="F208" s="50"/>
      <c r="G208" s="50"/>
      <c r="H208" s="50"/>
      <c r="I208" s="51"/>
      <c r="J208" s="52" t="s">
        <v>51</v>
      </c>
      <c r="K208" s="53"/>
      <c r="L208" s="57">
        <f t="shared" si="49"/>
        <v>339651.7</v>
      </c>
      <c r="M208" s="24">
        <f t="shared" si="49"/>
        <v>29857.600000000002</v>
      </c>
      <c r="N208" s="57">
        <f t="shared" si="49"/>
        <v>91410.19999999998</v>
      </c>
      <c r="O208" s="24">
        <f t="shared" si="49"/>
        <v>0</v>
      </c>
      <c r="P208" s="24">
        <f>(L208+M208+N208+O208)</f>
        <v>460919.5</v>
      </c>
      <c r="Q208" s="57">
        <f t="shared" si="50"/>
        <v>21205.399999999998</v>
      </c>
      <c r="R208" s="57">
        <f t="shared" si="50"/>
        <v>0</v>
      </c>
      <c r="S208" s="57">
        <f t="shared" si="50"/>
        <v>0</v>
      </c>
      <c r="T208" s="24">
        <f>(Q208+R208+S208)</f>
        <v>21205.399999999998</v>
      </c>
      <c r="U208" s="24">
        <f>(P208+T208)</f>
        <v>482124.9</v>
      </c>
      <c r="V208" s="24">
        <f>(P208/U208*100)</f>
        <v>95.6016791499464</v>
      </c>
      <c r="W208" s="24">
        <f>(T208/U208*100)</f>
        <v>4.398320850053585</v>
      </c>
      <c r="X208" s="1"/>
    </row>
    <row r="209" spans="1:24" ht="23.25">
      <c r="A209" s="1"/>
      <c r="B209" s="50"/>
      <c r="C209" s="50"/>
      <c r="D209" s="50"/>
      <c r="E209" s="50"/>
      <c r="F209" s="50"/>
      <c r="G209" s="50"/>
      <c r="H209" s="50"/>
      <c r="I209" s="51"/>
      <c r="J209" s="52" t="s">
        <v>52</v>
      </c>
      <c r="K209" s="53"/>
      <c r="L209" s="57">
        <f t="shared" si="49"/>
        <v>338073.8</v>
      </c>
      <c r="M209" s="24">
        <f t="shared" si="49"/>
        <v>29847.100000000002</v>
      </c>
      <c r="N209" s="57">
        <f t="shared" si="49"/>
        <v>91062.4</v>
      </c>
      <c r="O209" s="24">
        <f t="shared" si="49"/>
        <v>0</v>
      </c>
      <c r="P209" s="24">
        <f>(L209+M209+N209+O209)</f>
        <v>458983.29999999993</v>
      </c>
      <c r="Q209" s="57">
        <f t="shared" si="50"/>
        <v>19816.1</v>
      </c>
      <c r="R209" s="57">
        <f t="shared" si="50"/>
        <v>0</v>
      </c>
      <c r="S209" s="57">
        <f t="shared" si="50"/>
        <v>0</v>
      </c>
      <c r="T209" s="24">
        <f>(Q209+R209+S209)</f>
        <v>19816.1</v>
      </c>
      <c r="U209" s="24">
        <f>(P209+T209)</f>
        <v>478799.3999999999</v>
      </c>
      <c r="V209" s="24">
        <f>(P209/U209*100)</f>
        <v>95.86129389468742</v>
      </c>
      <c r="W209" s="24">
        <f>(T209/U209*100)</f>
        <v>4.138706105312581</v>
      </c>
      <c r="X209" s="1"/>
    </row>
    <row r="210" spans="1:24" ht="23.25">
      <c r="A210" s="1"/>
      <c r="B210" s="50"/>
      <c r="C210" s="50"/>
      <c r="D210" s="50"/>
      <c r="E210" s="50"/>
      <c r="F210" s="50"/>
      <c r="G210" s="50"/>
      <c r="H210" s="50"/>
      <c r="I210" s="51"/>
      <c r="J210" s="52" t="s">
        <v>53</v>
      </c>
      <c r="K210" s="53"/>
      <c r="L210" s="57">
        <f>(L209/L207*100)</f>
        <v>93.35625308933457</v>
      </c>
      <c r="M210" s="24">
        <f aca="true" t="shared" si="51" ref="M210:U210">(M209/M207*100)</f>
        <v>107.53464140828224</v>
      </c>
      <c r="N210" s="57">
        <f t="shared" si="51"/>
        <v>81.05321903463229</v>
      </c>
      <c r="O210" s="24"/>
      <c r="P210" s="24">
        <f t="shared" si="51"/>
        <v>91.38766365010034</v>
      </c>
      <c r="Q210" s="57">
        <f t="shared" si="51"/>
        <v>208.49176705770952</v>
      </c>
      <c r="R210" s="57"/>
      <c r="S210" s="57"/>
      <c r="T210" s="24">
        <f t="shared" si="51"/>
        <v>208.49176705770952</v>
      </c>
      <c r="U210" s="24">
        <f t="shared" si="51"/>
        <v>93.56261805260539</v>
      </c>
      <c r="V210" s="24"/>
      <c r="W210" s="24"/>
      <c r="X210" s="1"/>
    </row>
    <row r="211" spans="1:24" ht="23.25">
      <c r="A211" s="1"/>
      <c r="B211" s="50"/>
      <c r="C211" s="50"/>
      <c r="D211" s="50"/>
      <c r="E211" s="50"/>
      <c r="F211" s="50"/>
      <c r="G211" s="50"/>
      <c r="H211" s="50"/>
      <c r="I211" s="51"/>
      <c r="J211" s="52" t="s">
        <v>54</v>
      </c>
      <c r="K211" s="53"/>
      <c r="L211" s="57">
        <f>(L209/L208*100)</f>
        <v>99.53543585973513</v>
      </c>
      <c r="M211" s="24">
        <f aca="true" t="shared" si="52" ref="M211:U211">(M209/M208*100)</f>
        <v>99.96483307432614</v>
      </c>
      <c r="N211" s="57">
        <f t="shared" si="52"/>
        <v>99.61951729675683</v>
      </c>
      <c r="O211" s="24"/>
      <c r="P211" s="24">
        <f t="shared" si="52"/>
        <v>99.579926646627</v>
      </c>
      <c r="Q211" s="57">
        <f t="shared" si="52"/>
        <v>93.4483669254058</v>
      </c>
      <c r="R211" s="57"/>
      <c r="S211" s="57"/>
      <c r="T211" s="24">
        <f t="shared" si="52"/>
        <v>93.4483669254058</v>
      </c>
      <c r="U211" s="24">
        <f t="shared" si="52"/>
        <v>99.31024097697502</v>
      </c>
      <c r="V211" s="24"/>
      <c r="W211" s="24"/>
      <c r="X211" s="1"/>
    </row>
    <row r="212" spans="1:24" ht="23.25">
      <c r="A212" s="1"/>
      <c r="B212" s="58"/>
      <c r="C212" s="59"/>
      <c r="D212" s="59"/>
      <c r="E212" s="59"/>
      <c r="F212" s="59"/>
      <c r="G212" s="59"/>
      <c r="H212" s="59"/>
      <c r="I212" s="52"/>
      <c r="J212" s="52"/>
      <c r="K212" s="53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1"/>
    </row>
    <row r="213" spans="1:24" ht="23.25">
      <c r="A213" s="1"/>
      <c r="B213" s="50"/>
      <c r="C213" s="50"/>
      <c r="D213" s="50"/>
      <c r="E213" s="50"/>
      <c r="F213" s="50"/>
      <c r="G213" s="50" t="s">
        <v>80</v>
      </c>
      <c r="H213" s="50"/>
      <c r="I213" s="51"/>
      <c r="J213" s="52" t="s">
        <v>81</v>
      </c>
      <c r="K213" s="53"/>
      <c r="L213" s="57"/>
      <c r="M213" s="24"/>
      <c r="N213" s="57"/>
      <c r="O213" s="24"/>
      <c r="P213" s="24"/>
      <c r="Q213" s="57"/>
      <c r="R213" s="57"/>
      <c r="S213" s="57"/>
      <c r="T213" s="24"/>
      <c r="U213" s="24"/>
      <c r="V213" s="24"/>
      <c r="W213" s="24"/>
      <c r="X213" s="1"/>
    </row>
    <row r="214" spans="1:24" ht="23.25">
      <c r="A214" s="1"/>
      <c r="B214" s="50"/>
      <c r="C214" s="50"/>
      <c r="D214" s="50"/>
      <c r="E214" s="50"/>
      <c r="F214" s="50"/>
      <c r="G214" s="50"/>
      <c r="H214" s="50"/>
      <c r="I214" s="51"/>
      <c r="J214" s="52" t="s">
        <v>50</v>
      </c>
      <c r="K214" s="53"/>
      <c r="L214" s="57">
        <f>(L221)</f>
        <v>7484.8</v>
      </c>
      <c r="M214" s="24">
        <f aca="true" t="shared" si="53" ref="M214:U216">(M221)</f>
        <v>1614.5</v>
      </c>
      <c r="N214" s="57">
        <f t="shared" si="53"/>
        <v>1822.9</v>
      </c>
      <c r="O214" s="24">
        <f t="shared" si="53"/>
        <v>0</v>
      </c>
      <c r="P214" s="24">
        <f t="shared" si="53"/>
        <v>10922.199999999999</v>
      </c>
      <c r="Q214" s="57">
        <f t="shared" si="53"/>
        <v>0</v>
      </c>
      <c r="R214" s="57">
        <f t="shared" si="53"/>
        <v>0</v>
      </c>
      <c r="S214" s="57">
        <f t="shared" si="53"/>
        <v>0</v>
      </c>
      <c r="T214" s="24">
        <f t="shared" si="53"/>
        <v>0</v>
      </c>
      <c r="U214" s="24">
        <f t="shared" si="53"/>
        <v>10922.199999999999</v>
      </c>
      <c r="V214" s="24">
        <f>(P214/U214*100)</f>
        <v>100</v>
      </c>
      <c r="W214" s="24">
        <f>(T214/U214*100)</f>
        <v>0</v>
      </c>
      <c r="X214" s="1"/>
    </row>
    <row r="215" spans="1:24" ht="23.25">
      <c r="A215" s="1"/>
      <c r="B215" s="50"/>
      <c r="C215" s="50"/>
      <c r="D215" s="50"/>
      <c r="E215" s="50"/>
      <c r="F215" s="50"/>
      <c r="G215" s="50"/>
      <c r="H215" s="50"/>
      <c r="I215" s="51"/>
      <c r="J215" s="52" t="s">
        <v>51</v>
      </c>
      <c r="K215" s="53"/>
      <c r="L215" s="57">
        <f>(L222)</f>
        <v>6979.2</v>
      </c>
      <c r="M215" s="24">
        <f t="shared" si="53"/>
        <v>1614.5</v>
      </c>
      <c r="N215" s="57">
        <f t="shared" si="53"/>
        <v>1822.9</v>
      </c>
      <c r="O215" s="24">
        <f t="shared" si="53"/>
        <v>0</v>
      </c>
      <c r="P215" s="24">
        <f t="shared" si="53"/>
        <v>10416.6</v>
      </c>
      <c r="Q215" s="57">
        <f t="shared" si="53"/>
        <v>563.3</v>
      </c>
      <c r="R215" s="57">
        <f t="shared" si="53"/>
        <v>0</v>
      </c>
      <c r="S215" s="57">
        <f t="shared" si="53"/>
        <v>0</v>
      </c>
      <c r="T215" s="24">
        <f t="shared" si="53"/>
        <v>563.3</v>
      </c>
      <c r="U215" s="24">
        <f t="shared" si="53"/>
        <v>10979.9</v>
      </c>
      <c r="V215" s="24">
        <f>(P215/U215*100)</f>
        <v>94.86971648193517</v>
      </c>
      <c r="W215" s="24">
        <f>(T215/U215*100)</f>
        <v>5.130283518064827</v>
      </c>
      <c r="X215" s="1"/>
    </row>
    <row r="216" spans="1:24" ht="23.25">
      <c r="A216" s="1"/>
      <c r="B216" s="50"/>
      <c r="C216" s="50"/>
      <c r="D216" s="50"/>
      <c r="E216" s="50"/>
      <c r="F216" s="50"/>
      <c r="G216" s="50"/>
      <c r="H216" s="50"/>
      <c r="I216" s="51"/>
      <c r="J216" s="52" t="s">
        <v>52</v>
      </c>
      <c r="K216" s="53"/>
      <c r="L216" s="57">
        <f>(L223)</f>
        <v>6979.2</v>
      </c>
      <c r="M216" s="24">
        <f t="shared" si="53"/>
        <v>1614.5</v>
      </c>
      <c r="N216" s="57">
        <f t="shared" si="53"/>
        <v>1822.9</v>
      </c>
      <c r="O216" s="24">
        <f t="shared" si="53"/>
        <v>0</v>
      </c>
      <c r="P216" s="24">
        <f t="shared" si="53"/>
        <v>10416.6</v>
      </c>
      <c r="Q216" s="57">
        <f t="shared" si="53"/>
        <v>563.3</v>
      </c>
      <c r="R216" s="57">
        <f t="shared" si="53"/>
        <v>0</v>
      </c>
      <c r="S216" s="57">
        <f t="shared" si="53"/>
        <v>0</v>
      </c>
      <c r="T216" s="24">
        <f t="shared" si="53"/>
        <v>563.3</v>
      </c>
      <c r="U216" s="24">
        <f t="shared" si="53"/>
        <v>10979.9</v>
      </c>
      <c r="V216" s="24">
        <f>(P216/U216*100)</f>
        <v>94.86971648193517</v>
      </c>
      <c r="W216" s="24">
        <f>(T216/U216*100)</f>
        <v>5.130283518064827</v>
      </c>
      <c r="X216" s="1"/>
    </row>
    <row r="217" spans="1:24" ht="23.25">
      <c r="A217" s="1"/>
      <c r="B217" s="58"/>
      <c r="C217" s="58"/>
      <c r="D217" s="58"/>
      <c r="E217" s="58"/>
      <c r="F217" s="58"/>
      <c r="G217" s="58"/>
      <c r="H217" s="58"/>
      <c r="I217" s="51"/>
      <c r="J217" s="52" t="s">
        <v>53</v>
      </c>
      <c r="K217" s="53"/>
      <c r="L217" s="57">
        <f>(L234)</f>
        <v>93.24497648567764</v>
      </c>
      <c r="M217" s="24">
        <f aca="true" t="shared" si="54" ref="M217:U218">(M234)</f>
        <v>100</v>
      </c>
      <c r="N217" s="57">
        <f t="shared" si="54"/>
        <v>100</v>
      </c>
      <c r="O217" s="24">
        <f t="shared" si="54"/>
        <v>0</v>
      </c>
      <c r="P217" s="24">
        <f t="shared" si="54"/>
        <v>95.37089597333872</v>
      </c>
      <c r="Q217" s="57">
        <f t="shared" si="54"/>
        <v>0</v>
      </c>
      <c r="R217" s="57">
        <f t="shared" si="54"/>
        <v>0</v>
      </c>
      <c r="S217" s="57">
        <f t="shared" si="54"/>
        <v>0</v>
      </c>
      <c r="T217" s="24">
        <f t="shared" si="54"/>
        <v>0</v>
      </c>
      <c r="U217" s="24">
        <f t="shared" si="54"/>
        <v>100.52828184797934</v>
      </c>
      <c r="V217" s="24"/>
      <c r="W217" s="24"/>
      <c r="X217" s="1"/>
    </row>
    <row r="218" spans="1:24" ht="23.25">
      <c r="A218" s="1"/>
      <c r="B218" s="58"/>
      <c r="C218" s="59"/>
      <c r="D218" s="59"/>
      <c r="E218" s="59"/>
      <c r="F218" s="59"/>
      <c r="G218" s="59"/>
      <c r="H218" s="59"/>
      <c r="I218" s="52"/>
      <c r="J218" s="52" t="s">
        <v>54</v>
      </c>
      <c r="K218" s="53"/>
      <c r="L218" s="22">
        <f>(L235)</f>
        <v>100</v>
      </c>
      <c r="M218" s="22">
        <f t="shared" si="54"/>
        <v>100</v>
      </c>
      <c r="N218" s="22">
        <f t="shared" si="54"/>
        <v>100</v>
      </c>
      <c r="O218" s="22">
        <f t="shared" si="54"/>
        <v>0</v>
      </c>
      <c r="P218" s="22">
        <f t="shared" si="54"/>
        <v>100</v>
      </c>
      <c r="Q218" s="22">
        <f t="shared" si="54"/>
        <v>100</v>
      </c>
      <c r="R218" s="22">
        <f t="shared" si="54"/>
        <v>0</v>
      </c>
      <c r="S218" s="22">
        <f t="shared" si="54"/>
        <v>0</v>
      </c>
      <c r="T218" s="22">
        <f t="shared" si="54"/>
        <v>100</v>
      </c>
      <c r="U218" s="22">
        <f t="shared" si="54"/>
        <v>100</v>
      </c>
      <c r="V218" s="22"/>
      <c r="W218" s="22"/>
      <c r="X218" s="1"/>
    </row>
    <row r="219" spans="1:24" ht="23.25">
      <c r="A219" s="1"/>
      <c r="B219" s="58"/>
      <c r="C219" s="58"/>
      <c r="D219" s="58"/>
      <c r="E219" s="58"/>
      <c r="F219" s="58"/>
      <c r="G219" s="58"/>
      <c r="H219" s="58"/>
      <c r="I219" s="51"/>
      <c r="J219" s="52"/>
      <c r="K219" s="53"/>
      <c r="L219" s="57"/>
      <c r="M219" s="24"/>
      <c r="N219" s="57"/>
      <c r="O219" s="24"/>
      <c r="P219" s="24"/>
      <c r="Q219" s="57"/>
      <c r="R219" s="57"/>
      <c r="S219" s="57"/>
      <c r="T219" s="24"/>
      <c r="U219" s="24"/>
      <c r="V219" s="24"/>
      <c r="W219" s="24"/>
      <c r="X219" s="1"/>
    </row>
    <row r="220" spans="1:24" ht="23.25">
      <c r="A220" s="1"/>
      <c r="B220" s="58"/>
      <c r="C220" s="58"/>
      <c r="D220" s="58"/>
      <c r="E220" s="58"/>
      <c r="F220" s="58"/>
      <c r="G220" s="58"/>
      <c r="H220" s="58" t="s">
        <v>64</v>
      </c>
      <c r="I220" s="51"/>
      <c r="J220" s="52" t="s">
        <v>65</v>
      </c>
      <c r="K220" s="53"/>
      <c r="L220" s="57"/>
      <c r="M220" s="24"/>
      <c r="N220" s="57"/>
      <c r="O220" s="24"/>
      <c r="P220" s="24"/>
      <c r="Q220" s="57"/>
      <c r="R220" s="57"/>
      <c r="S220" s="57"/>
      <c r="T220" s="24"/>
      <c r="U220" s="24"/>
      <c r="V220" s="24"/>
      <c r="W220" s="24"/>
      <c r="X220" s="1"/>
    </row>
    <row r="221" spans="1:24" ht="23.25">
      <c r="A221" s="1"/>
      <c r="B221" s="58"/>
      <c r="C221" s="58"/>
      <c r="D221" s="58"/>
      <c r="E221" s="58"/>
      <c r="F221" s="58"/>
      <c r="G221" s="58"/>
      <c r="H221" s="58"/>
      <c r="I221" s="51"/>
      <c r="J221" s="52" t="s">
        <v>50</v>
      </c>
      <c r="K221" s="53"/>
      <c r="L221" s="57">
        <v>7484.8</v>
      </c>
      <c r="M221" s="24">
        <v>1614.5</v>
      </c>
      <c r="N221" s="57">
        <v>1822.9</v>
      </c>
      <c r="O221" s="24"/>
      <c r="P221" s="24">
        <f>(L221+M221+N221+O221)</f>
        <v>10922.199999999999</v>
      </c>
      <c r="Q221" s="57"/>
      <c r="R221" s="57"/>
      <c r="S221" s="57"/>
      <c r="T221" s="24">
        <f>(Q221+R221+S221)</f>
        <v>0</v>
      </c>
      <c r="U221" s="24">
        <f>(P221+T221)</f>
        <v>10922.199999999999</v>
      </c>
      <c r="V221" s="24">
        <f>(P221/U221*100)</f>
        <v>100</v>
      </c>
      <c r="W221" s="24">
        <f>(T221/U221*100)</f>
        <v>0</v>
      </c>
      <c r="X221" s="1"/>
    </row>
    <row r="222" spans="1:24" ht="23.25">
      <c r="A222" s="1"/>
      <c r="B222" s="58"/>
      <c r="C222" s="58"/>
      <c r="D222" s="58"/>
      <c r="E222" s="58"/>
      <c r="F222" s="58"/>
      <c r="G222" s="58"/>
      <c r="H222" s="58"/>
      <c r="I222" s="51"/>
      <c r="J222" s="52" t="s">
        <v>51</v>
      </c>
      <c r="K222" s="53"/>
      <c r="L222" s="57">
        <v>6979.2</v>
      </c>
      <c r="M222" s="24">
        <v>1614.5</v>
      </c>
      <c r="N222" s="57">
        <v>1822.9</v>
      </c>
      <c r="O222" s="24"/>
      <c r="P222" s="24">
        <f>(L222+M222+N222+O222)</f>
        <v>10416.6</v>
      </c>
      <c r="Q222" s="57">
        <v>563.3</v>
      </c>
      <c r="R222" s="57"/>
      <c r="S222" s="57"/>
      <c r="T222" s="24">
        <f>(Q222+R222+S222)</f>
        <v>563.3</v>
      </c>
      <c r="U222" s="24">
        <f>(P222+T222)</f>
        <v>10979.9</v>
      </c>
      <c r="V222" s="24">
        <f>(P222/U222*100)</f>
        <v>94.86971648193517</v>
      </c>
      <c r="W222" s="24">
        <f>(T222/U222*100)</f>
        <v>5.130283518064827</v>
      </c>
      <c r="X222" s="1"/>
    </row>
    <row r="223" spans="1:24" ht="23.25">
      <c r="A223" s="1"/>
      <c r="B223" s="58"/>
      <c r="C223" s="58"/>
      <c r="D223" s="58"/>
      <c r="E223" s="58"/>
      <c r="F223" s="58"/>
      <c r="G223" s="58"/>
      <c r="H223" s="58"/>
      <c r="I223" s="51"/>
      <c r="J223" s="52" t="s">
        <v>52</v>
      </c>
      <c r="K223" s="53"/>
      <c r="L223" s="57">
        <v>6979.2</v>
      </c>
      <c r="M223" s="24">
        <v>1614.5</v>
      </c>
      <c r="N223" s="57">
        <v>1822.9</v>
      </c>
      <c r="O223" s="24"/>
      <c r="P223" s="24">
        <f>(L223+M223+N223+O223)</f>
        <v>10416.6</v>
      </c>
      <c r="Q223" s="57">
        <v>563.3</v>
      </c>
      <c r="R223" s="57"/>
      <c r="S223" s="57"/>
      <c r="T223" s="24">
        <f>(Q223+R223+S223)</f>
        <v>563.3</v>
      </c>
      <c r="U223" s="24">
        <f>(P223+T223)</f>
        <v>10979.9</v>
      </c>
      <c r="V223" s="24">
        <f>(P223/U223*100)</f>
        <v>94.86971648193517</v>
      </c>
      <c r="W223" s="24">
        <f>(T223/U223*100)</f>
        <v>5.130283518064827</v>
      </c>
      <c r="X223" s="1"/>
    </row>
    <row r="224" spans="1:24" ht="23.25">
      <c r="A224" s="1"/>
      <c r="B224" s="58"/>
      <c r="C224" s="58"/>
      <c r="D224" s="58"/>
      <c r="E224" s="58"/>
      <c r="F224" s="58"/>
      <c r="G224" s="58"/>
      <c r="H224" s="58"/>
      <c r="I224" s="51"/>
      <c r="J224" s="52"/>
      <c r="K224" s="53"/>
      <c r="L224" s="57"/>
      <c r="M224" s="24"/>
      <c r="N224" s="57"/>
      <c r="O224" s="24"/>
      <c r="P224" s="24"/>
      <c r="Q224" s="57"/>
      <c r="R224" s="57"/>
      <c r="S224" s="57"/>
      <c r="T224" s="24"/>
      <c r="U224" s="24"/>
      <c r="V224" s="24"/>
      <c r="W224" s="24"/>
      <c r="X224" s="1"/>
    </row>
    <row r="225" spans="1:24" ht="23.25">
      <c r="A225" s="1"/>
      <c r="B225" s="68"/>
      <c r="C225" s="68"/>
      <c r="D225" s="68"/>
      <c r="E225" s="68"/>
      <c r="F225" s="68"/>
      <c r="G225" s="68"/>
      <c r="H225" s="68"/>
      <c r="I225" s="61"/>
      <c r="J225" s="62"/>
      <c r="K225" s="63"/>
      <c r="L225" s="64"/>
      <c r="M225" s="65"/>
      <c r="N225" s="64"/>
      <c r="O225" s="65"/>
      <c r="P225" s="65"/>
      <c r="Q225" s="64"/>
      <c r="R225" s="64"/>
      <c r="S225" s="64"/>
      <c r="T225" s="65"/>
      <c r="U225" s="65"/>
      <c r="V225" s="65"/>
      <c r="W225" s="6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/>
      <c r="U227" s="5"/>
      <c r="V227" s="5"/>
      <c r="W227" s="5" t="s">
        <v>97</v>
      </c>
      <c r="X227" s="1"/>
    </row>
    <row r="228" spans="1:24" ht="23.25">
      <c r="A228" s="1"/>
      <c r="B228" s="9"/>
      <c r="C228" s="10" t="s">
        <v>4</v>
      </c>
      <c r="D228" s="10"/>
      <c r="E228" s="10"/>
      <c r="F228" s="10"/>
      <c r="G228" s="10"/>
      <c r="H228" s="10"/>
      <c r="I228" s="11"/>
      <c r="J228" s="12"/>
      <c r="K228" s="13"/>
      <c r="L228" s="14" t="s">
        <v>5</v>
      </c>
      <c r="M228" s="14"/>
      <c r="N228" s="14"/>
      <c r="O228" s="14"/>
      <c r="P228" s="14"/>
      <c r="Q228" s="15" t="s">
        <v>6</v>
      </c>
      <c r="R228" s="14"/>
      <c r="S228" s="14"/>
      <c r="T228" s="16"/>
      <c r="U228" s="14" t="s">
        <v>7</v>
      </c>
      <c r="V228" s="14"/>
      <c r="W228" s="17"/>
      <c r="X228" s="1"/>
    </row>
    <row r="229" spans="1:24" ht="23.25">
      <c r="A229" s="1"/>
      <c r="B229" s="18" t="s">
        <v>8</v>
      </c>
      <c r="C229" s="19" t="s">
        <v>9</v>
      </c>
      <c r="D229" s="19"/>
      <c r="E229" s="19"/>
      <c r="F229" s="19"/>
      <c r="G229" s="19"/>
      <c r="H229" s="2"/>
      <c r="I229" s="20"/>
      <c r="J229" s="21"/>
      <c r="K229" s="22"/>
      <c r="L229" s="23"/>
      <c r="M229" s="24"/>
      <c r="N229" s="25"/>
      <c r="O229" s="26"/>
      <c r="P229" s="27"/>
      <c r="Q229" s="28"/>
      <c r="R229" s="23"/>
      <c r="S229" s="29"/>
      <c r="T229" s="27"/>
      <c r="U229" s="27"/>
      <c r="V229" s="30" t="s">
        <v>10</v>
      </c>
      <c r="W229" s="31"/>
      <c r="X229" s="1"/>
    </row>
    <row r="230" spans="1:24" ht="23.25">
      <c r="A230" s="1"/>
      <c r="B230" s="32" t="s">
        <v>11</v>
      </c>
      <c r="C230" s="33"/>
      <c r="D230" s="33"/>
      <c r="E230" s="33"/>
      <c r="F230" s="33"/>
      <c r="G230" s="33"/>
      <c r="H230" s="33"/>
      <c r="I230" s="20"/>
      <c r="J230" s="34" t="s">
        <v>12</v>
      </c>
      <c r="K230" s="22"/>
      <c r="L230" s="35" t="s">
        <v>13</v>
      </c>
      <c r="M230" s="36" t="s">
        <v>14</v>
      </c>
      <c r="N230" s="37" t="s">
        <v>13</v>
      </c>
      <c r="O230" s="26" t="s">
        <v>15</v>
      </c>
      <c r="P230" s="24"/>
      <c r="Q230" s="38" t="s">
        <v>16</v>
      </c>
      <c r="R230" s="35" t="s">
        <v>17</v>
      </c>
      <c r="S230" s="29" t="s">
        <v>18</v>
      </c>
      <c r="T230" s="27"/>
      <c r="U230" s="27"/>
      <c r="V230" s="27"/>
      <c r="W230" s="36"/>
      <c r="X230" s="1"/>
    </row>
    <row r="231" spans="1:24" ht="23.25">
      <c r="A231" s="1"/>
      <c r="B231" s="32" t="s">
        <v>19</v>
      </c>
      <c r="C231" s="32" t="s">
        <v>20</v>
      </c>
      <c r="D231" s="32" t="s">
        <v>21</v>
      </c>
      <c r="E231" s="32" t="s">
        <v>22</v>
      </c>
      <c r="F231" s="32" t="s">
        <v>23</v>
      </c>
      <c r="G231" s="32" t="s">
        <v>24</v>
      </c>
      <c r="H231" s="32" t="s">
        <v>25</v>
      </c>
      <c r="I231" s="20"/>
      <c r="J231" s="34"/>
      <c r="K231" s="22"/>
      <c r="L231" s="35" t="s">
        <v>26</v>
      </c>
      <c r="M231" s="36" t="s">
        <v>27</v>
      </c>
      <c r="N231" s="37" t="s">
        <v>28</v>
      </c>
      <c r="O231" s="26" t="s">
        <v>29</v>
      </c>
      <c r="P231" s="36" t="s">
        <v>30</v>
      </c>
      <c r="Q231" s="38" t="s">
        <v>31</v>
      </c>
      <c r="R231" s="35" t="s">
        <v>32</v>
      </c>
      <c r="S231" s="29" t="s">
        <v>33</v>
      </c>
      <c r="T231" s="26" t="s">
        <v>30</v>
      </c>
      <c r="U231" s="26" t="s">
        <v>34</v>
      </c>
      <c r="V231" s="26" t="s">
        <v>35</v>
      </c>
      <c r="W231" s="36" t="s">
        <v>36</v>
      </c>
      <c r="X231" s="1"/>
    </row>
    <row r="232" spans="1:24" ht="23.25">
      <c r="A232" s="1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/>
      <c r="P232" s="46"/>
      <c r="Q232" s="47" t="s">
        <v>37</v>
      </c>
      <c r="R232" s="42"/>
      <c r="S232" s="48"/>
      <c r="T232" s="46"/>
      <c r="U232" s="46"/>
      <c r="V232" s="46"/>
      <c r="W232" s="49"/>
      <c r="X232" s="1"/>
    </row>
    <row r="233" spans="1:24" ht="23.25">
      <c r="A233" s="1"/>
      <c r="B233" s="50"/>
      <c r="C233" s="50"/>
      <c r="D233" s="50"/>
      <c r="E233" s="50"/>
      <c r="F233" s="50"/>
      <c r="G233" s="50"/>
      <c r="H233" s="50"/>
      <c r="I233" s="51"/>
      <c r="J233" s="52"/>
      <c r="K233" s="53"/>
      <c r="L233" s="23"/>
      <c r="M233" s="24"/>
      <c r="N233" s="25"/>
      <c r="O233" s="27"/>
      <c r="P233" s="27"/>
      <c r="Q233" s="28"/>
      <c r="R233" s="23"/>
      <c r="S233" s="54"/>
      <c r="T233" s="27"/>
      <c r="U233" s="27"/>
      <c r="V233" s="27"/>
      <c r="W233" s="24"/>
      <c r="X233" s="1"/>
    </row>
    <row r="234" spans="1:24" ht="23.25">
      <c r="A234" s="1"/>
      <c r="B234" s="50" t="s">
        <v>75</v>
      </c>
      <c r="C234" s="50" t="s">
        <v>55</v>
      </c>
      <c r="D234" s="50" t="s">
        <v>57</v>
      </c>
      <c r="E234" s="50"/>
      <c r="F234" s="50" t="s">
        <v>59</v>
      </c>
      <c r="G234" s="50" t="s">
        <v>80</v>
      </c>
      <c r="H234" s="50" t="s">
        <v>64</v>
      </c>
      <c r="I234" s="51"/>
      <c r="J234" s="55" t="s">
        <v>53</v>
      </c>
      <c r="K234" s="56"/>
      <c r="L234" s="57">
        <f>(L223/L221*100)</f>
        <v>93.24497648567764</v>
      </c>
      <c r="M234" s="57">
        <f aca="true" t="shared" si="55" ref="M234:U234">(M223/M221*100)</f>
        <v>100</v>
      </c>
      <c r="N234" s="57">
        <f t="shared" si="55"/>
        <v>100</v>
      </c>
      <c r="O234" s="57"/>
      <c r="P234" s="57">
        <f t="shared" si="55"/>
        <v>95.37089597333872</v>
      </c>
      <c r="Q234" s="57"/>
      <c r="R234" s="57"/>
      <c r="S234" s="66"/>
      <c r="T234" s="24"/>
      <c r="U234" s="24">
        <f t="shared" si="55"/>
        <v>100.52828184797934</v>
      </c>
      <c r="V234" s="24"/>
      <c r="W234" s="24"/>
      <c r="X234" s="1"/>
    </row>
    <row r="235" spans="1:24" ht="23.25">
      <c r="A235" s="1"/>
      <c r="B235" s="50"/>
      <c r="C235" s="50"/>
      <c r="D235" s="50"/>
      <c r="E235" s="50"/>
      <c r="F235" s="50"/>
      <c r="G235" s="50"/>
      <c r="H235" s="50"/>
      <c r="I235" s="51"/>
      <c r="J235" s="52" t="s">
        <v>54</v>
      </c>
      <c r="K235" s="53"/>
      <c r="L235" s="57">
        <f>(L223/L222*100)</f>
        <v>100</v>
      </c>
      <c r="M235" s="57">
        <f aca="true" t="shared" si="56" ref="M235:U235">(M223/M222*100)</f>
        <v>100</v>
      </c>
      <c r="N235" s="57">
        <f t="shared" si="56"/>
        <v>100</v>
      </c>
      <c r="O235" s="57"/>
      <c r="P235" s="24">
        <f t="shared" si="56"/>
        <v>100</v>
      </c>
      <c r="Q235" s="57">
        <f t="shared" si="56"/>
        <v>100</v>
      </c>
      <c r="R235" s="57"/>
      <c r="S235" s="57"/>
      <c r="T235" s="24">
        <f t="shared" si="56"/>
        <v>100</v>
      </c>
      <c r="U235" s="24">
        <f t="shared" si="56"/>
        <v>100</v>
      </c>
      <c r="V235" s="24"/>
      <c r="W235" s="24"/>
      <c r="X235" s="1"/>
    </row>
    <row r="236" spans="1:24" ht="23.25">
      <c r="A236" s="1"/>
      <c r="B236" s="50"/>
      <c r="C236" s="50"/>
      <c r="D236" s="50"/>
      <c r="E236" s="50"/>
      <c r="F236" s="50"/>
      <c r="G236" s="50"/>
      <c r="H236" s="50"/>
      <c r="I236" s="51"/>
      <c r="J236" s="52"/>
      <c r="K236" s="53"/>
      <c r="L236" s="57"/>
      <c r="M236" s="24"/>
      <c r="N236" s="57"/>
      <c r="O236" s="24"/>
      <c r="P236" s="24"/>
      <c r="Q236" s="57"/>
      <c r="R236" s="57"/>
      <c r="S236" s="57"/>
      <c r="T236" s="24"/>
      <c r="U236" s="24"/>
      <c r="V236" s="24"/>
      <c r="W236" s="24"/>
      <c r="X236" s="1"/>
    </row>
    <row r="237" spans="1:24" ht="23.25">
      <c r="A237" s="1"/>
      <c r="B237" s="50"/>
      <c r="C237" s="50"/>
      <c r="D237" s="50"/>
      <c r="E237" s="50"/>
      <c r="F237" s="50"/>
      <c r="G237" s="50" t="s">
        <v>82</v>
      </c>
      <c r="H237" s="50"/>
      <c r="I237" s="51"/>
      <c r="J237" s="52" t="s">
        <v>83</v>
      </c>
      <c r="K237" s="53"/>
      <c r="L237" s="57"/>
      <c r="M237" s="24"/>
      <c r="N237" s="57"/>
      <c r="O237" s="24"/>
      <c r="P237" s="24"/>
      <c r="Q237" s="57"/>
      <c r="R237" s="57"/>
      <c r="S237" s="57"/>
      <c r="T237" s="24"/>
      <c r="U237" s="24"/>
      <c r="V237" s="24"/>
      <c r="W237" s="24"/>
      <c r="X237" s="1"/>
    </row>
    <row r="238" spans="1:24" ht="23.25">
      <c r="A238" s="1"/>
      <c r="B238" s="50"/>
      <c r="C238" s="50"/>
      <c r="D238" s="50"/>
      <c r="E238" s="50"/>
      <c r="F238" s="50"/>
      <c r="G238" s="50"/>
      <c r="H238" s="50"/>
      <c r="I238" s="51"/>
      <c r="J238" s="52" t="s">
        <v>50</v>
      </c>
      <c r="K238" s="53"/>
      <c r="L238" s="57">
        <f aca="true" t="shared" si="57" ref="L238:U242">(L245)</f>
        <v>179384.9</v>
      </c>
      <c r="M238" s="24">
        <f t="shared" si="57"/>
        <v>20598.1</v>
      </c>
      <c r="N238" s="57">
        <f t="shared" si="57"/>
        <v>44405.2</v>
      </c>
      <c r="O238" s="24">
        <f t="shared" si="57"/>
        <v>0</v>
      </c>
      <c r="P238" s="24">
        <f t="shared" si="57"/>
        <v>244388.2</v>
      </c>
      <c r="Q238" s="57">
        <f t="shared" si="57"/>
        <v>4494.5</v>
      </c>
      <c r="R238" s="57">
        <f t="shared" si="57"/>
        <v>0</v>
      </c>
      <c r="S238" s="57">
        <f t="shared" si="57"/>
        <v>0</v>
      </c>
      <c r="T238" s="24">
        <f t="shared" si="57"/>
        <v>4494.5</v>
      </c>
      <c r="U238" s="24">
        <f t="shared" si="57"/>
        <v>248882.7</v>
      </c>
      <c r="V238" s="24">
        <f>(P238/U238*100)</f>
        <v>98.19412920223061</v>
      </c>
      <c r="W238" s="24">
        <f>(T238/U238*100)</f>
        <v>1.8058707977693909</v>
      </c>
      <c r="X238" s="1"/>
    </row>
    <row r="239" spans="1:24" ht="23.25">
      <c r="A239" s="1"/>
      <c r="B239" s="50"/>
      <c r="C239" s="50"/>
      <c r="D239" s="50"/>
      <c r="E239" s="50"/>
      <c r="F239" s="50"/>
      <c r="G239" s="50"/>
      <c r="H239" s="50"/>
      <c r="I239" s="51"/>
      <c r="J239" s="52" t="s">
        <v>51</v>
      </c>
      <c r="K239" s="53"/>
      <c r="L239" s="57">
        <f t="shared" si="57"/>
        <v>180489.2</v>
      </c>
      <c r="M239" s="24">
        <f t="shared" si="57"/>
        <v>20661.9</v>
      </c>
      <c r="N239" s="57">
        <f t="shared" si="57"/>
        <v>38305.5</v>
      </c>
      <c r="O239" s="24">
        <f t="shared" si="57"/>
        <v>0</v>
      </c>
      <c r="P239" s="24">
        <f t="shared" si="57"/>
        <v>239456.6</v>
      </c>
      <c r="Q239" s="57">
        <f t="shared" si="57"/>
        <v>14376.9</v>
      </c>
      <c r="R239" s="57">
        <f t="shared" si="57"/>
        <v>0</v>
      </c>
      <c r="S239" s="57">
        <f t="shared" si="57"/>
        <v>0</v>
      </c>
      <c r="T239" s="24">
        <f t="shared" si="57"/>
        <v>14376.9</v>
      </c>
      <c r="U239" s="24">
        <f t="shared" si="57"/>
        <v>253833.5</v>
      </c>
      <c r="V239" s="24">
        <f>(P239/U239*100)</f>
        <v>94.33609038996035</v>
      </c>
      <c r="W239" s="24">
        <f>(T239/U239*100)</f>
        <v>5.663909610039652</v>
      </c>
      <c r="X239" s="1"/>
    </row>
    <row r="240" spans="1:24" ht="23.25">
      <c r="A240" s="1"/>
      <c r="B240" s="50"/>
      <c r="C240" s="50"/>
      <c r="D240" s="50"/>
      <c r="E240" s="50"/>
      <c r="F240" s="50"/>
      <c r="G240" s="50"/>
      <c r="H240" s="50"/>
      <c r="I240" s="51"/>
      <c r="J240" s="52" t="s">
        <v>52</v>
      </c>
      <c r="K240" s="53"/>
      <c r="L240" s="57">
        <f t="shared" si="57"/>
        <v>180267.7</v>
      </c>
      <c r="M240" s="24">
        <f t="shared" si="57"/>
        <v>20651.4</v>
      </c>
      <c r="N240" s="57">
        <f t="shared" si="57"/>
        <v>38162.1</v>
      </c>
      <c r="O240" s="24">
        <f t="shared" si="57"/>
        <v>0</v>
      </c>
      <c r="P240" s="24">
        <f t="shared" si="57"/>
        <v>239081.2</v>
      </c>
      <c r="Q240" s="57">
        <f t="shared" si="57"/>
        <v>13026.9</v>
      </c>
      <c r="R240" s="57">
        <f t="shared" si="57"/>
        <v>0</v>
      </c>
      <c r="S240" s="57">
        <f t="shared" si="57"/>
        <v>0</v>
      </c>
      <c r="T240" s="24">
        <f t="shared" si="57"/>
        <v>13026.9</v>
      </c>
      <c r="U240" s="24">
        <f t="shared" si="57"/>
        <v>252108.1</v>
      </c>
      <c r="V240" s="24">
        <f>(P240/U240*100)</f>
        <v>94.83281179779627</v>
      </c>
      <c r="W240" s="24">
        <f>(T240/U240*100)</f>
        <v>5.167188202203737</v>
      </c>
      <c r="X240" s="1"/>
    </row>
    <row r="241" spans="1:24" ht="23.25">
      <c r="A241" s="1"/>
      <c r="B241" s="58"/>
      <c r="C241" s="59"/>
      <c r="D241" s="59"/>
      <c r="E241" s="59"/>
      <c r="F241" s="59"/>
      <c r="G241" s="59"/>
      <c r="H241" s="59"/>
      <c r="I241" s="52"/>
      <c r="J241" s="52" t="s">
        <v>53</v>
      </c>
      <c r="K241" s="53"/>
      <c r="L241" s="22">
        <f t="shared" si="57"/>
        <v>100.49212614885646</v>
      </c>
      <c r="M241" s="22">
        <f t="shared" si="57"/>
        <v>100.25876173045087</v>
      </c>
      <c r="N241" s="22">
        <f t="shared" si="57"/>
        <v>85.94061055912371</v>
      </c>
      <c r="O241" s="22">
        <f t="shared" si="57"/>
        <v>0</v>
      </c>
      <c r="P241" s="22">
        <f t="shared" si="57"/>
        <v>97.82845489266667</v>
      </c>
      <c r="Q241" s="22">
        <f t="shared" si="57"/>
        <v>289.84091667593725</v>
      </c>
      <c r="R241" s="22">
        <f t="shared" si="57"/>
        <v>0</v>
      </c>
      <c r="S241" s="22">
        <f t="shared" si="57"/>
        <v>0</v>
      </c>
      <c r="T241" s="22">
        <f t="shared" si="57"/>
        <v>289.84091667593725</v>
      </c>
      <c r="U241" s="22">
        <f t="shared" si="57"/>
        <v>101.29595186808886</v>
      </c>
      <c r="V241" s="22"/>
      <c r="W241" s="22"/>
      <c r="X241" s="1"/>
    </row>
    <row r="242" spans="1:24" ht="23.25">
      <c r="A242" s="1"/>
      <c r="B242" s="50"/>
      <c r="C242" s="67"/>
      <c r="D242" s="67"/>
      <c r="E242" s="67"/>
      <c r="F242" s="67"/>
      <c r="G242" s="67"/>
      <c r="H242" s="67"/>
      <c r="I242" s="52"/>
      <c r="J242" s="52" t="s">
        <v>54</v>
      </c>
      <c r="K242" s="53"/>
      <c r="L242" s="22">
        <f t="shared" si="57"/>
        <v>99.87727797563511</v>
      </c>
      <c r="M242" s="22">
        <f t="shared" si="57"/>
        <v>99.94918182742148</v>
      </c>
      <c r="N242" s="22">
        <f t="shared" si="57"/>
        <v>99.62564122645573</v>
      </c>
      <c r="O242" s="22">
        <f t="shared" si="57"/>
        <v>0</v>
      </c>
      <c r="P242" s="22">
        <f t="shared" si="57"/>
        <v>99.84322837624856</v>
      </c>
      <c r="Q242" s="22">
        <f t="shared" si="57"/>
        <v>90.60993677357428</v>
      </c>
      <c r="R242" s="22">
        <f t="shared" si="57"/>
        <v>0</v>
      </c>
      <c r="S242" s="22">
        <f t="shared" si="57"/>
        <v>0</v>
      </c>
      <c r="T242" s="22">
        <f t="shared" si="57"/>
        <v>90.60993677357428</v>
      </c>
      <c r="U242" s="22">
        <f t="shared" si="57"/>
        <v>99.3202630858417</v>
      </c>
      <c r="V242" s="22"/>
      <c r="W242" s="22"/>
      <c r="X242" s="1"/>
    </row>
    <row r="243" spans="1:24" ht="23.25">
      <c r="A243" s="1"/>
      <c r="B243" s="50"/>
      <c r="C243" s="67"/>
      <c r="D243" s="67"/>
      <c r="E243" s="67"/>
      <c r="F243" s="67"/>
      <c r="G243" s="67"/>
      <c r="H243" s="67"/>
      <c r="I243" s="52"/>
      <c r="J243" s="52"/>
      <c r="K243" s="53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1"/>
    </row>
    <row r="244" spans="1:24" ht="23.25">
      <c r="A244" s="1"/>
      <c r="B244" s="50"/>
      <c r="C244" s="67"/>
      <c r="D244" s="67"/>
      <c r="E244" s="67"/>
      <c r="F244" s="67"/>
      <c r="G244" s="67"/>
      <c r="H244" s="67" t="s">
        <v>64</v>
      </c>
      <c r="I244" s="52"/>
      <c r="J244" s="52" t="s">
        <v>65</v>
      </c>
      <c r="K244" s="53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1"/>
    </row>
    <row r="245" spans="1:24" ht="23.25">
      <c r="A245" s="1"/>
      <c r="B245" s="50"/>
      <c r="C245" s="67"/>
      <c r="D245" s="67"/>
      <c r="E245" s="67"/>
      <c r="F245" s="67"/>
      <c r="G245" s="67"/>
      <c r="H245" s="67"/>
      <c r="I245" s="52"/>
      <c r="J245" s="52" t="s">
        <v>50</v>
      </c>
      <c r="K245" s="53"/>
      <c r="L245" s="22">
        <v>179384.9</v>
      </c>
      <c r="M245" s="22">
        <v>20598.1</v>
      </c>
      <c r="N245" s="22">
        <v>44405.2</v>
      </c>
      <c r="O245" s="22"/>
      <c r="P245" s="22">
        <f>(L245+M245+N245+O245)</f>
        <v>244388.2</v>
      </c>
      <c r="Q245" s="22">
        <v>4494.5</v>
      </c>
      <c r="R245" s="22"/>
      <c r="S245" s="22"/>
      <c r="T245" s="22">
        <f>(Q245+R245+S245)</f>
        <v>4494.5</v>
      </c>
      <c r="U245" s="22">
        <f>(P245+T245)</f>
        <v>248882.7</v>
      </c>
      <c r="V245" s="22">
        <f>(P245/U245*100)</f>
        <v>98.19412920223061</v>
      </c>
      <c r="W245" s="22">
        <f>(T245/U245*100)</f>
        <v>1.8058707977693909</v>
      </c>
      <c r="X245" s="1"/>
    </row>
    <row r="246" spans="1:24" ht="23.25">
      <c r="A246" s="1"/>
      <c r="B246" s="50"/>
      <c r="C246" s="67"/>
      <c r="D246" s="67"/>
      <c r="E246" s="67"/>
      <c r="F246" s="67"/>
      <c r="G246" s="67"/>
      <c r="H246" s="67"/>
      <c r="I246" s="52"/>
      <c r="J246" s="52" t="s">
        <v>51</v>
      </c>
      <c r="K246" s="53"/>
      <c r="L246" s="22">
        <v>180489.2</v>
      </c>
      <c r="M246" s="22">
        <v>20661.9</v>
      </c>
      <c r="N246" s="22">
        <v>38305.5</v>
      </c>
      <c r="O246" s="22"/>
      <c r="P246" s="22">
        <f>(L246+M246+N246+O246)</f>
        <v>239456.6</v>
      </c>
      <c r="Q246" s="22">
        <v>14376.9</v>
      </c>
      <c r="R246" s="22"/>
      <c r="S246" s="22"/>
      <c r="T246" s="22">
        <f>(Q246+R246+S246)</f>
        <v>14376.9</v>
      </c>
      <c r="U246" s="22">
        <f>(P246+T246)</f>
        <v>253833.5</v>
      </c>
      <c r="V246" s="22">
        <f>(P246/U246*100)</f>
        <v>94.33609038996035</v>
      </c>
      <c r="W246" s="22">
        <f>(T246/U246*100)</f>
        <v>5.663909610039652</v>
      </c>
      <c r="X246" s="1"/>
    </row>
    <row r="247" spans="1:24" ht="23.25">
      <c r="A247" s="1"/>
      <c r="B247" s="50"/>
      <c r="C247" s="67"/>
      <c r="D247" s="67"/>
      <c r="E247" s="67"/>
      <c r="F247" s="67"/>
      <c r="G247" s="67"/>
      <c r="H247" s="67"/>
      <c r="I247" s="52"/>
      <c r="J247" s="52" t="s">
        <v>52</v>
      </c>
      <c r="K247" s="53"/>
      <c r="L247" s="22">
        <v>180267.7</v>
      </c>
      <c r="M247" s="22">
        <v>20651.4</v>
      </c>
      <c r="N247" s="22">
        <v>38162.1</v>
      </c>
      <c r="O247" s="22"/>
      <c r="P247" s="22">
        <f>(L247+M247+N247+O247)</f>
        <v>239081.2</v>
      </c>
      <c r="Q247" s="22">
        <v>13026.9</v>
      </c>
      <c r="R247" s="22"/>
      <c r="S247" s="22"/>
      <c r="T247" s="22">
        <f>(Q247+R247+S247)</f>
        <v>13026.9</v>
      </c>
      <c r="U247" s="22">
        <f>(P247+T247)</f>
        <v>252108.1</v>
      </c>
      <c r="V247" s="22">
        <f>(P247/U247*100)</f>
        <v>94.83281179779627</v>
      </c>
      <c r="W247" s="22">
        <f>(T247/U247*100)</f>
        <v>5.167188202203737</v>
      </c>
      <c r="X247" s="1"/>
    </row>
    <row r="248" spans="1:24" ht="23.25">
      <c r="A248" s="1"/>
      <c r="B248" s="50"/>
      <c r="C248" s="67"/>
      <c r="D248" s="67"/>
      <c r="E248" s="67"/>
      <c r="F248" s="67"/>
      <c r="G248" s="67"/>
      <c r="H248" s="67"/>
      <c r="I248" s="52"/>
      <c r="J248" s="52" t="s">
        <v>53</v>
      </c>
      <c r="K248" s="53"/>
      <c r="L248" s="22">
        <f>(L247/L245*100)</f>
        <v>100.49212614885646</v>
      </c>
      <c r="M248" s="22">
        <f aca="true" t="shared" si="58" ref="M248:U248">(M247/M245*100)</f>
        <v>100.25876173045087</v>
      </c>
      <c r="N248" s="22">
        <f t="shared" si="58"/>
        <v>85.94061055912371</v>
      </c>
      <c r="O248" s="22"/>
      <c r="P248" s="22">
        <f t="shared" si="58"/>
        <v>97.82845489266667</v>
      </c>
      <c r="Q248" s="22">
        <f t="shared" si="58"/>
        <v>289.84091667593725</v>
      </c>
      <c r="R248" s="22"/>
      <c r="S248" s="22"/>
      <c r="T248" s="22">
        <f t="shared" si="58"/>
        <v>289.84091667593725</v>
      </c>
      <c r="U248" s="22">
        <f t="shared" si="58"/>
        <v>101.29595186808886</v>
      </c>
      <c r="V248" s="22"/>
      <c r="W248" s="22"/>
      <c r="X248" s="1"/>
    </row>
    <row r="249" spans="1:24" ht="23.25">
      <c r="A249" s="1"/>
      <c r="B249" s="50"/>
      <c r="C249" s="50"/>
      <c r="D249" s="50"/>
      <c r="E249" s="50"/>
      <c r="F249" s="50"/>
      <c r="G249" s="50"/>
      <c r="H249" s="50"/>
      <c r="I249" s="51"/>
      <c r="J249" s="52" t="s">
        <v>54</v>
      </c>
      <c r="K249" s="53"/>
      <c r="L249" s="57">
        <f>(L247/L246*100)</f>
        <v>99.87727797563511</v>
      </c>
      <c r="M249" s="24">
        <f aca="true" t="shared" si="59" ref="M249:U249">(M247/M246*100)</f>
        <v>99.94918182742148</v>
      </c>
      <c r="N249" s="57">
        <f t="shared" si="59"/>
        <v>99.62564122645573</v>
      </c>
      <c r="O249" s="24"/>
      <c r="P249" s="24">
        <f t="shared" si="59"/>
        <v>99.84322837624856</v>
      </c>
      <c r="Q249" s="57">
        <f t="shared" si="59"/>
        <v>90.60993677357428</v>
      </c>
      <c r="R249" s="57"/>
      <c r="S249" s="57"/>
      <c r="T249" s="24">
        <f t="shared" si="59"/>
        <v>90.60993677357428</v>
      </c>
      <c r="U249" s="24">
        <f t="shared" si="59"/>
        <v>99.3202630858417</v>
      </c>
      <c r="V249" s="24"/>
      <c r="W249" s="24"/>
      <c r="X249" s="1"/>
    </row>
    <row r="250" spans="1:24" ht="23.25">
      <c r="A250" s="1"/>
      <c r="B250" s="50"/>
      <c r="C250" s="50"/>
      <c r="D250" s="50"/>
      <c r="E250" s="50"/>
      <c r="F250" s="50"/>
      <c r="G250" s="50"/>
      <c r="H250" s="50"/>
      <c r="I250" s="51"/>
      <c r="J250" s="52"/>
      <c r="K250" s="53"/>
      <c r="L250" s="57"/>
      <c r="M250" s="24"/>
      <c r="N250" s="57"/>
      <c r="O250" s="24"/>
      <c r="P250" s="24"/>
      <c r="Q250" s="57"/>
      <c r="R250" s="57"/>
      <c r="S250" s="57"/>
      <c r="T250" s="24"/>
      <c r="U250" s="24"/>
      <c r="V250" s="24"/>
      <c r="W250" s="24"/>
      <c r="X250" s="1"/>
    </row>
    <row r="251" spans="1:24" ht="23.25">
      <c r="A251" s="1"/>
      <c r="B251" s="50"/>
      <c r="C251" s="50"/>
      <c r="D251" s="50"/>
      <c r="E251" s="50"/>
      <c r="F251" s="50"/>
      <c r="G251" s="50" t="s">
        <v>84</v>
      </c>
      <c r="H251" s="50"/>
      <c r="I251" s="51"/>
      <c r="J251" s="52" t="s">
        <v>85</v>
      </c>
      <c r="K251" s="53"/>
      <c r="L251" s="57"/>
      <c r="M251" s="24"/>
      <c r="N251" s="57"/>
      <c r="O251" s="24"/>
      <c r="P251" s="24"/>
      <c r="Q251" s="57"/>
      <c r="R251" s="57"/>
      <c r="S251" s="57"/>
      <c r="T251" s="24"/>
      <c r="U251" s="24"/>
      <c r="V251" s="24"/>
      <c r="W251" s="24"/>
      <c r="X251" s="1"/>
    </row>
    <row r="252" spans="1:24" ht="23.25">
      <c r="A252" s="1"/>
      <c r="B252" s="50"/>
      <c r="C252" s="50"/>
      <c r="D252" s="50"/>
      <c r="E252" s="50"/>
      <c r="F252" s="50"/>
      <c r="G252" s="50"/>
      <c r="H252" s="50"/>
      <c r="I252" s="51"/>
      <c r="J252" s="52" t="s">
        <v>50</v>
      </c>
      <c r="K252" s="53"/>
      <c r="L252" s="57">
        <f aca="true" t="shared" si="60" ref="L252:P256">(L259)</f>
        <v>13257.4</v>
      </c>
      <c r="M252" s="24">
        <f t="shared" si="60"/>
        <v>3703.5</v>
      </c>
      <c r="N252" s="57">
        <f t="shared" si="60"/>
        <v>36756.5</v>
      </c>
      <c r="O252" s="24">
        <f t="shared" si="60"/>
        <v>0</v>
      </c>
      <c r="P252" s="24">
        <f t="shared" si="60"/>
        <v>53717.4</v>
      </c>
      <c r="Q252" s="57">
        <f>(Q259)</f>
        <v>0</v>
      </c>
      <c r="R252" s="57">
        <f aca="true" t="shared" si="61" ref="R252:U256">(R259)</f>
        <v>0</v>
      </c>
      <c r="S252" s="57">
        <f t="shared" si="61"/>
        <v>0</v>
      </c>
      <c r="T252" s="24">
        <f t="shared" si="61"/>
        <v>0</v>
      </c>
      <c r="U252" s="24">
        <f t="shared" si="61"/>
        <v>53717.4</v>
      </c>
      <c r="V252" s="24">
        <f>(P252/U252*100)</f>
        <v>100</v>
      </c>
      <c r="W252" s="24">
        <f>(T252/U252*100)</f>
        <v>0</v>
      </c>
      <c r="X252" s="1"/>
    </row>
    <row r="253" spans="1:24" ht="23.25">
      <c r="A253" s="1"/>
      <c r="B253" s="50"/>
      <c r="C253" s="50"/>
      <c r="D253" s="50"/>
      <c r="E253" s="50"/>
      <c r="F253" s="50"/>
      <c r="G253" s="50"/>
      <c r="H253" s="50"/>
      <c r="I253" s="51"/>
      <c r="J253" s="52" t="s">
        <v>51</v>
      </c>
      <c r="K253" s="53"/>
      <c r="L253" s="57">
        <f t="shared" si="60"/>
        <v>13046.3</v>
      </c>
      <c r="M253" s="24">
        <f t="shared" si="60"/>
        <v>3620.5</v>
      </c>
      <c r="N253" s="57">
        <f t="shared" si="60"/>
        <v>28842.6</v>
      </c>
      <c r="O253" s="24">
        <f t="shared" si="60"/>
        <v>0</v>
      </c>
      <c r="P253" s="24">
        <f t="shared" si="60"/>
        <v>45509.399999999994</v>
      </c>
      <c r="Q253" s="57">
        <f>(Q260)</f>
        <v>844.9</v>
      </c>
      <c r="R253" s="57">
        <f t="shared" si="61"/>
        <v>0</v>
      </c>
      <c r="S253" s="57">
        <f t="shared" si="61"/>
        <v>0</v>
      </c>
      <c r="T253" s="24">
        <f t="shared" si="61"/>
        <v>844.9</v>
      </c>
      <c r="U253" s="24">
        <f t="shared" si="61"/>
        <v>46354.299999999996</v>
      </c>
      <c r="V253" s="24">
        <f>(P253/U253*100)</f>
        <v>98.17729962484601</v>
      </c>
      <c r="W253" s="24">
        <f>(T253/U253*100)</f>
        <v>1.8227003751539774</v>
      </c>
      <c r="X253" s="1"/>
    </row>
    <row r="254" spans="1:24" ht="23.25">
      <c r="A254" s="1"/>
      <c r="B254" s="50"/>
      <c r="C254" s="50"/>
      <c r="D254" s="50"/>
      <c r="E254" s="50"/>
      <c r="F254" s="50"/>
      <c r="G254" s="50"/>
      <c r="H254" s="50"/>
      <c r="I254" s="51"/>
      <c r="J254" s="52" t="s">
        <v>52</v>
      </c>
      <c r="K254" s="53"/>
      <c r="L254" s="57">
        <f t="shared" si="60"/>
        <v>13046.3</v>
      </c>
      <c r="M254" s="24">
        <f t="shared" si="60"/>
        <v>3620.5</v>
      </c>
      <c r="N254" s="57">
        <f t="shared" si="60"/>
        <v>28732.4</v>
      </c>
      <c r="O254" s="24">
        <f t="shared" si="60"/>
        <v>0</v>
      </c>
      <c r="P254" s="24">
        <f t="shared" si="60"/>
        <v>45399.2</v>
      </c>
      <c r="Q254" s="57">
        <f>(Q261)</f>
        <v>844.9</v>
      </c>
      <c r="R254" s="57">
        <f t="shared" si="61"/>
        <v>0</v>
      </c>
      <c r="S254" s="57">
        <f t="shared" si="61"/>
        <v>0</v>
      </c>
      <c r="T254" s="24">
        <f t="shared" si="61"/>
        <v>844.9</v>
      </c>
      <c r="U254" s="24">
        <f t="shared" si="61"/>
        <v>46244.1</v>
      </c>
      <c r="V254" s="24">
        <f>(P254/U254*100)</f>
        <v>98.17295611764527</v>
      </c>
      <c r="W254" s="24">
        <f>(T254/U254*100)</f>
        <v>1.827043882354722</v>
      </c>
      <c r="X254" s="1"/>
    </row>
    <row r="255" spans="1:24" ht="23.25">
      <c r="A255" s="1"/>
      <c r="B255" s="50"/>
      <c r="C255" s="50"/>
      <c r="D255" s="50"/>
      <c r="E255" s="50"/>
      <c r="F255" s="50"/>
      <c r="G255" s="50"/>
      <c r="H255" s="50"/>
      <c r="I255" s="51"/>
      <c r="J255" s="52" t="s">
        <v>53</v>
      </c>
      <c r="K255" s="53"/>
      <c r="L255" s="57">
        <f t="shared" si="60"/>
        <v>98.40768174755232</v>
      </c>
      <c r="M255" s="24">
        <f t="shared" si="60"/>
        <v>97.75887673822061</v>
      </c>
      <c r="N255" s="57">
        <f t="shared" si="60"/>
        <v>78.16957544924027</v>
      </c>
      <c r="O255" s="24">
        <f t="shared" si="60"/>
        <v>0</v>
      </c>
      <c r="P255" s="24">
        <f t="shared" si="60"/>
        <v>84.51488716877584</v>
      </c>
      <c r="Q255" s="57">
        <f>(Q262)</f>
        <v>0</v>
      </c>
      <c r="R255" s="57">
        <f t="shared" si="61"/>
        <v>0</v>
      </c>
      <c r="S255" s="57">
        <f t="shared" si="61"/>
        <v>0</v>
      </c>
      <c r="T255" s="24">
        <f t="shared" si="61"/>
        <v>0</v>
      </c>
      <c r="U255" s="24">
        <f t="shared" si="61"/>
        <v>86.0877481039663</v>
      </c>
      <c r="V255" s="24"/>
      <c r="W255" s="24"/>
      <c r="X255" s="1"/>
    </row>
    <row r="256" spans="1:24" ht="23.25">
      <c r="A256" s="1"/>
      <c r="B256" s="50"/>
      <c r="C256" s="50"/>
      <c r="D256" s="50"/>
      <c r="E256" s="50"/>
      <c r="F256" s="50"/>
      <c r="G256" s="50"/>
      <c r="H256" s="50"/>
      <c r="I256" s="51"/>
      <c r="J256" s="52" t="s">
        <v>54</v>
      </c>
      <c r="K256" s="53"/>
      <c r="L256" s="57">
        <f t="shared" si="60"/>
        <v>100</v>
      </c>
      <c r="M256" s="24">
        <f t="shared" si="60"/>
        <v>100</v>
      </c>
      <c r="N256" s="57">
        <f t="shared" si="60"/>
        <v>99.6179262618488</v>
      </c>
      <c r="O256" s="24">
        <f t="shared" si="60"/>
        <v>0</v>
      </c>
      <c r="P256" s="24">
        <f t="shared" si="60"/>
        <v>99.75785222393615</v>
      </c>
      <c r="Q256" s="57">
        <f>(Q263)</f>
        <v>100</v>
      </c>
      <c r="R256" s="57">
        <f t="shared" si="61"/>
        <v>0</v>
      </c>
      <c r="S256" s="57">
        <f t="shared" si="61"/>
        <v>0</v>
      </c>
      <c r="T256" s="24">
        <f t="shared" si="61"/>
        <v>100</v>
      </c>
      <c r="U256" s="24">
        <f t="shared" si="61"/>
        <v>99.7622658523589</v>
      </c>
      <c r="V256" s="24"/>
      <c r="W256" s="24"/>
      <c r="X256" s="1"/>
    </row>
    <row r="257" spans="1:24" ht="23.25">
      <c r="A257" s="1"/>
      <c r="B257" s="58"/>
      <c r="C257" s="59"/>
      <c r="D257" s="59"/>
      <c r="E257" s="59"/>
      <c r="F257" s="59"/>
      <c r="G257" s="59"/>
      <c r="H257" s="59"/>
      <c r="I257" s="52"/>
      <c r="J257" s="52"/>
      <c r="K257" s="53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1"/>
    </row>
    <row r="258" spans="1:24" ht="23.25">
      <c r="A258" s="1"/>
      <c r="B258" s="50"/>
      <c r="C258" s="50"/>
      <c r="D258" s="50"/>
      <c r="E258" s="50"/>
      <c r="F258" s="50"/>
      <c r="G258" s="50"/>
      <c r="H258" s="50" t="s">
        <v>64</v>
      </c>
      <c r="I258" s="51"/>
      <c r="J258" s="52" t="s">
        <v>65</v>
      </c>
      <c r="K258" s="53"/>
      <c r="L258" s="57"/>
      <c r="M258" s="24"/>
      <c r="N258" s="57"/>
      <c r="O258" s="24"/>
      <c r="P258" s="24"/>
      <c r="Q258" s="57"/>
      <c r="R258" s="57"/>
      <c r="S258" s="57"/>
      <c r="T258" s="24"/>
      <c r="U258" s="24"/>
      <c r="V258" s="24"/>
      <c r="W258" s="24"/>
      <c r="X258" s="1"/>
    </row>
    <row r="259" spans="1:24" ht="23.25">
      <c r="A259" s="1"/>
      <c r="B259" s="50"/>
      <c r="C259" s="50"/>
      <c r="D259" s="50"/>
      <c r="E259" s="50"/>
      <c r="F259" s="50"/>
      <c r="G259" s="50"/>
      <c r="H259" s="50"/>
      <c r="I259" s="51"/>
      <c r="J259" s="52" t="s">
        <v>50</v>
      </c>
      <c r="K259" s="53"/>
      <c r="L259" s="57">
        <v>13257.4</v>
      </c>
      <c r="M259" s="24">
        <v>3703.5</v>
      </c>
      <c r="N259" s="57">
        <v>36756.5</v>
      </c>
      <c r="O259" s="24"/>
      <c r="P259" s="24">
        <f>(L259+M259+N259+O259)</f>
        <v>53717.4</v>
      </c>
      <c r="Q259" s="57"/>
      <c r="R259" s="57"/>
      <c r="S259" s="57"/>
      <c r="T259" s="24">
        <f>(Q259+R259+S259)</f>
        <v>0</v>
      </c>
      <c r="U259" s="24">
        <f>(P259+T259)</f>
        <v>53717.4</v>
      </c>
      <c r="V259" s="24">
        <f>(P259/U259*100)</f>
        <v>100</v>
      </c>
      <c r="W259" s="24">
        <f>(T259/U259*100)</f>
        <v>0</v>
      </c>
      <c r="X259" s="1"/>
    </row>
    <row r="260" spans="1:24" ht="23.25">
      <c r="A260" s="1"/>
      <c r="B260" s="50"/>
      <c r="C260" s="50"/>
      <c r="D260" s="50"/>
      <c r="E260" s="50"/>
      <c r="F260" s="50"/>
      <c r="G260" s="50"/>
      <c r="H260" s="50"/>
      <c r="I260" s="51"/>
      <c r="J260" s="52" t="s">
        <v>51</v>
      </c>
      <c r="K260" s="53"/>
      <c r="L260" s="57">
        <v>13046.3</v>
      </c>
      <c r="M260" s="24">
        <v>3620.5</v>
      </c>
      <c r="N260" s="57">
        <v>28842.6</v>
      </c>
      <c r="O260" s="24"/>
      <c r="P260" s="24">
        <f>(L260+M260+N260+O260)</f>
        <v>45509.399999999994</v>
      </c>
      <c r="Q260" s="57">
        <v>844.9</v>
      </c>
      <c r="R260" s="57"/>
      <c r="S260" s="57"/>
      <c r="T260" s="24">
        <f>(Q260+R260+S260)</f>
        <v>844.9</v>
      </c>
      <c r="U260" s="24">
        <f>(P260+T260)</f>
        <v>46354.299999999996</v>
      </c>
      <c r="V260" s="24">
        <f>(P260/U260*100)</f>
        <v>98.17729962484601</v>
      </c>
      <c r="W260" s="24">
        <f>(T260/U260*100)</f>
        <v>1.8227003751539774</v>
      </c>
      <c r="X260" s="1"/>
    </row>
    <row r="261" spans="1:24" ht="23.25">
      <c r="A261" s="1"/>
      <c r="B261" s="50"/>
      <c r="C261" s="50"/>
      <c r="D261" s="50"/>
      <c r="E261" s="50"/>
      <c r="F261" s="50"/>
      <c r="G261" s="50"/>
      <c r="H261" s="50"/>
      <c r="I261" s="51"/>
      <c r="J261" s="52" t="s">
        <v>52</v>
      </c>
      <c r="K261" s="53"/>
      <c r="L261" s="57">
        <v>13046.3</v>
      </c>
      <c r="M261" s="24">
        <v>3620.5</v>
      </c>
      <c r="N261" s="57">
        <v>28732.4</v>
      </c>
      <c r="O261" s="24"/>
      <c r="P261" s="24">
        <f>(L261+M261+N261+O261)</f>
        <v>45399.2</v>
      </c>
      <c r="Q261" s="57">
        <v>844.9</v>
      </c>
      <c r="R261" s="57"/>
      <c r="S261" s="57"/>
      <c r="T261" s="24">
        <f>(Q261+R261+S261)</f>
        <v>844.9</v>
      </c>
      <c r="U261" s="24">
        <f>(P261+T261)</f>
        <v>46244.1</v>
      </c>
      <c r="V261" s="24">
        <f>(P261/U261*100)</f>
        <v>98.17295611764527</v>
      </c>
      <c r="W261" s="24">
        <f>(T261/U261*100)</f>
        <v>1.827043882354722</v>
      </c>
      <c r="X261" s="1"/>
    </row>
    <row r="262" spans="1:24" ht="23.25">
      <c r="A262" s="1"/>
      <c r="B262" s="58"/>
      <c r="C262" s="58"/>
      <c r="D262" s="58"/>
      <c r="E262" s="58"/>
      <c r="F262" s="58"/>
      <c r="G262" s="58"/>
      <c r="H262" s="58"/>
      <c r="I262" s="51"/>
      <c r="J262" s="52" t="s">
        <v>53</v>
      </c>
      <c r="K262" s="53"/>
      <c r="L262" s="57">
        <f>(L261/L259*100)</f>
        <v>98.40768174755232</v>
      </c>
      <c r="M262" s="24">
        <f aca="true" t="shared" si="62" ref="M262:U262">(M261/M259*100)</f>
        <v>97.75887673822061</v>
      </c>
      <c r="N262" s="57">
        <f t="shared" si="62"/>
        <v>78.16957544924027</v>
      </c>
      <c r="O262" s="24"/>
      <c r="P262" s="24">
        <f t="shared" si="62"/>
        <v>84.51488716877584</v>
      </c>
      <c r="Q262" s="57"/>
      <c r="R262" s="57"/>
      <c r="S262" s="57"/>
      <c r="T262" s="24"/>
      <c r="U262" s="24">
        <f t="shared" si="62"/>
        <v>86.0877481039663</v>
      </c>
      <c r="V262" s="24"/>
      <c r="W262" s="24"/>
      <c r="X262" s="1"/>
    </row>
    <row r="263" spans="1:24" ht="23.25">
      <c r="A263" s="1"/>
      <c r="B263" s="58"/>
      <c r="C263" s="59"/>
      <c r="D263" s="59"/>
      <c r="E263" s="59"/>
      <c r="F263" s="59"/>
      <c r="G263" s="59"/>
      <c r="H263" s="59"/>
      <c r="I263" s="52"/>
      <c r="J263" s="52" t="s">
        <v>54</v>
      </c>
      <c r="K263" s="53"/>
      <c r="L263" s="22">
        <f>(L261/L260*100)</f>
        <v>100</v>
      </c>
      <c r="M263" s="22">
        <f aca="true" t="shared" si="63" ref="M263:U263">(M261/M260*100)</f>
        <v>100</v>
      </c>
      <c r="N263" s="22">
        <f t="shared" si="63"/>
        <v>99.6179262618488</v>
      </c>
      <c r="O263" s="22"/>
      <c r="P263" s="22">
        <f t="shared" si="63"/>
        <v>99.75785222393615</v>
      </c>
      <c r="Q263" s="22">
        <f t="shared" si="63"/>
        <v>100</v>
      </c>
      <c r="R263" s="22"/>
      <c r="S263" s="22"/>
      <c r="T263" s="22">
        <f t="shared" si="63"/>
        <v>100</v>
      </c>
      <c r="U263" s="22">
        <f t="shared" si="63"/>
        <v>99.7622658523589</v>
      </c>
      <c r="V263" s="22"/>
      <c r="W263" s="22"/>
      <c r="X263" s="1"/>
    </row>
    <row r="264" spans="1:24" ht="23.25">
      <c r="A264" s="1"/>
      <c r="B264" s="58"/>
      <c r="C264" s="58"/>
      <c r="D264" s="58"/>
      <c r="E264" s="58"/>
      <c r="F264" s="58"/>
      <c r="G264" s="58"/>
      <c r="H264" s="58"/>
      <c r="I264" s="51"/>
      <c r="J264" s="52"/>
      <c r="K264" s="53"/>
      <c r="L264" s="57"/>
      <c r="M264" s="24"/>
      <c r="N264" s="57"/>
      <c r="O264" s="24"/>
      <c r="P264" s="24"/>
      <c r="Q264" s="57"/>
      <c r="R264" s="57"/>
      <c r="S264" s="57"/>
      <c r="T264" s="24"/>
      <c r="U264" s="24"/>
      <c r="V264" s="24"/>
      <c r="W264" s="24"/>
      <c r="X264" s="1"/>
    </row>
    <row r="265" spans="1:24" ht="23.25">
      <c r="A265" s="1"/>
      <c r="B265" s="58"/>
      <c r="C265" s="58"/>
      <c r="D265" s="58"/>
      <c r="E265" s="58"/>
      <c r="F265" s="58"/>
      <c r="G265" s="58" t="s">
        <v>72</v>
      </c>
      <c r="H265" s="58"/>
      <c r="I265" s="51"/>
      <c r="J265" s="52" t="s">
        <v>86</v>
      </c>
      <c r="K265" s="53"/>
      <c r="L265" s="57"/>
      <c r="M265" s="24"/>
      <c r="N265" s="57"/>
      <c r="O265" s="24"/>
      <c r="P265" s="24"/>
      <c r="Q265" s="57"/>
      <c r="R265" s="57"/>
      <c r="S265" s="57"/>
      <c r="T265" s="24"/>
      <c r="U265" s="24"/>
      <c r="V265" s="24"/>
      <c r="W265" s="24"/>
      <c r="X265" s="1"/>
    </row>
    <row r="266" spans="1:24" ht="23.25">
      <c r="A266" s="1"/>
      <c r="B266" s="58"/>
      <c r="C266" s="58"/>
      <c r="D266" s="58"/>
      <c r="E266" s="58"/>
      <c r="F266" s="58"/>
      <c r="G266" s="58"/>
      <c r="H266" s="58"/>
      <c r="I266" s="51"/>
      <c r="J266" s="52" t="s">
        <v>74</v>
      </c>
      <c r="K266" s="53"/>
      <c r="L266" s="57"/>
      <c r="M266" s="24"/>
      <c r="N266" s="57"/>
      <c r="O266" s="24"/>
      <c r="P266" s="24"/>
      <c r="Q266" s="57"/>
      <c r="R266" s="57"/>
      <c r="S266" s="57"/>
      <c r="T266" s="24"/>
      <c r="U266" s="24"/>
      <c r="V266" s="24"/>
      <c r="W266" s="24"/>
      <c r="X266" s="1"/>
    </row>
    <row r="267" spans="1:24" ht="23.25">
      <c r="A267" s="1"/>
      <c r="B267" s="58"/>
      <c r="C267" s="58"/>
      <c r="D267" s="58"/>
      <c r="E267" s="58"/>
      <c r="F267" s="58"/>
      <c r="G267" s="58"/>
      <c r="H267" s="58"/>
      <c r="I267" s="51"/>
      <c r="J267" s="52" t="s">
        <v>50</v>
      </c>
      <c r="K267" s="53"/>
      <c r="L267" s="57">
        <f>(L283)</f>
        <v>133905.7</v>
      </c>
      <c r="M267" s="24">
        <f>(M283)</f>
        <v>1284.9</v>
      </c>
      <c r="N267" s="57">
        <f>(N283)</f>
        <v>27032.2</v>
      </c>
      <c r="O267" s="24">
        <f>(O283)</f>
        <v>0</v>
      </c>
      <c r="P267" s="24">
        <f>(L267+M267+N267+O267)</f>
        <v>162222.80000000002</v>
      </c>
      <c r="Q267" s="57">
        <f>(Q283)</f>
        <v>5010</v>
      </c>
      <c r="R267" s="57">
        <f aca="true" t="shared" si="64" ref="R267:U269">(R283)</f>
        <v>0</v>
      </c>
      <c r="S267" s="57">
        <f t="shared" si="64"/>
        <v>0</v>
      </c>
      <c r="T267" s="24">
        <f t="shared" si="64"/>
        <v>5010</v>
      </c>
      <c r="U267" s="24">
        <f t="shared" si="64"/>
        <v>167232.80000000002</v>
      </c>
      <c r="V267" s="24">
        <f>(P267/U267*100)</f>
        <v>97.00417621423549</v>
      </c>
      <c r="W267" s="24">
        <f>(T267/U267*100)</f>
        <v>2.995823785764515</v>
      </c>
      <c r="X267" s="1"/>
    </row>
    <row r="268" spans="1:24" ht="23.25">
      <c r="A268" s="1"/>
      <c r="B268" s="58"/>
      <c r="C268" s="58"/>
      <c r="D268" s="58"/>
      <c r="E268" s="58"/>
      <c r="F268" s="58"/>
      <c r="G268" s="58"/>
      <c r="H268" s="58"/>
      <c r="I268" s="51"/>
      <c r="J268" s="52" t="s">
        <v>51</v>
      </c>
      <c r="K268" s="53"/>
      <c r="L268" s="57">
        <f>(L284)</f>
        <v>110093</v>
      </c>
      <c r="M268" s="24">
        <f aca="true" t="shared" si="65" ref="M268:O269">(M284)</f>
        <v>3405.9</v>
      </c>
      <c r="N268" s="57">
        <f t="shared" si="65"/>
        <v>20107.1</v>
      </c>
      <c r="O268" s="24">
        <f t="shared" si="65"/>
        <v>0</v>
      </c>
      <c r="P268" s="24">
        <f>(L268+M268+N268+O268)</f>
        <v>133606</v>
      </c>
      <c r="Q268" s="57">
        <f>(Q284)</f>
        <v>5420.3</v>
      </c>
      <c r="R268" s="57">
        <f t="shared" si="64"/>
        <v>0</v>
      </c>
      <c r="S268" s="57">
        <f t="shared" si="64"/>
        <v>0</v>
      </c>
      <c r="T268" s="24">
        <f t="shared" si="64"/>
        <v>5420.3</v>
      </c>
      <c r="U268" s="24">
        <f t="shared" si="64"/>
        <v>139026.3</v>
      </c>
      <c r="V268" s="24">
        <f>(P268/U268*100)</f>
        <v>96.10124127593124</v>
      </c>
      <c r="W268" s="24">
        <f>(T268/U268*100)</f>
        <v>3.8987587240687556</v>
      </c>
      <c r="X268" s="1"/>
    </row>
    <row r="269" spans="1:24" ht="23.25">
      <c r="A269" s="1"/>
      <c r="B269" s="58"/>
      <c r="C269" s="58"/>
      <c r="D269" s="58"/>
      <c r="E269" s="58"/>
      <c r="F269" s="58"/>
      <c r="G269" s="58"/>
      <c r="H269" s="58"/>
      <c r="I269" s="51"/>
      <c r="J269" s="52" t="s">
        <v>52</v>
      </c>
      <c r="K269" s="53"/>
      <c r="L269" s="57">
        <f>(L285)</f>
        <v>108736.6</v>
      </c>
      <c r="M269" s="24">
        <f t="shared" si="65"/>
        <v>3405.9</v>
      </c>
      <c r="N269" s="57">
        <f t="shared" si="65"/>
        <v>20012.9</v>
      </c>
      <c r="O269" s="24">
        <f t="shared" si="65"/>
        <v>0</v>
      </c>
      <c r="P269" s="24">
        <f>(L269+M269+N269+O269)</f>
        <v>132155.4</v>
      </c>
      <c r="Q269" s="57">
        <f>(Q285)</f>
        <v>5381</v>
      </c>
      <c r="R269" s="57">
        <f t="shared" si="64"/>
        <v>0</v>
      </c>
      <c r="S269" s="57">
        <f t="shared" si="64"/>
        <v>0</v>
      </c>
      <c r="T269" s="24">
        <f t="shared" si="64"/>
        <v>5381</v>
      </c>
      <c r="U269" s="24">
        <f t="shared" si="64"/>
        <v>137536.4</v>
      </c>
      <c r="V269" s="24">
        <f>(P269/U269*100)</f>
        <v>96.08758117850982</v>
      </c>
      <c r="W269" s="24">
        <f>(T269/U269*100)</f>
        <v>3.9124188214901654</v>
      </c>
      <c r="X269" s="1"/>
    </row>
    <row r="270" spans="1:24" ht="23.25">
      <c r="A270" s="1"/>
      <c r="B270" s="68"/>
      <c r="C270" s="68"/>
      <c r="D270" s="68"/>
      <c r="E270" s="68"/>
      <c r="F270" s="68"/>
      <c r="G270" s="68"/>
      <c r="H270" s="68"/>
      <c r="I270" s="61"/>
      <c r="J270" s="62"/>
      <c r="K270" s="63"/>
      <c r="L270" s="64"/>
      <c r="M270" s="65"/>
      <c r="N270" s="64"/>
      <c r="O270" s="65"/>
      <c r="P270" s="65"/>
      <c r="Q270" s="64"/>
      <c r="R270" s="64"/>
      <c r="S270" s="64"/>
      <c r="T270" s="65"/>
      <c r="U270" s="65"/>
      <c r="V270" s="65"/>
      <c r="W270" s="6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"/>
      <c r="U272" s="5"/>
      <c r="V272" s="5"/>
      <c r="W272" s="5" t="s">
        <v>98</v>
      </c>
      <c r="X272" s="1"/>
    </row>
    <row r="273" spans="1:24" ht="23.25">
      <c r="A273" s="1"/>
      <c r="B273" s="9"/>
      <c r="C273" s="10" t="s">
        <v>4</v>
      </c>
      <c r="D273" s="10"/>
      <c r="E273" s="10"/>
      <c r="F273" s="10"/>
      <c r="G273" s="10"/>
      <c r="H273" s="10"/>
      <c r="I273" s="11"/>
      <c r="J273" s="12"/>
      <c r="K273" s="13"/>
      <c r="L273" s="14" t="s">
        <v>5</v>
      </c>
      <c r="M273" s="14"/>
      <c r="N273" s="14"/>
      <c r="O273" s="14"/>
      <c r="P273" s="14"/>
      <c r="Q273" s="15" t="s">
        <v>6</v>
      </c>
      <c r="R273" s="14"/>
      <c r="S273" s="14"/>
      <c r="T273" s="16"/>
      <c r="U273" s="14" t="s">
        <v>7</v>
      </c>
      <c r="V273" s="14"/>
      <c r="W273" s="17"/>
      <c r="X273" s="1"/>
    </row>
    <row r="274" spans="1:24" ht="23.25">
      <c r="A274" s="1"/>
      <c r="B274" s="18" t="s">
        <v>8</v>
      </c>
      <c r="C274" s="19" t="s">
        <v>9</v>
      </c>
      <c r="D274" s="19"/>
      <c r="E274" s="19"/>
      <c r="F274" s="19"/>
      <c r="G274" s="19"/>
      <c r="H274" s="2"/>
      <c r="I274" s="20"/>
      <c r="J274" s="21"/>
      <c r="K274" s="22"/>
      <c r="L274" s="23"/>
      <c r="M274" s="24"/>
      <c r="N274" s="25"/>
      <c r="O274" s="26"/>
      <c r="P274" s="27"/>
      <c r="Q274" s="28"/>
      <c r="R274" s="23"/>
      <c r="S274" s="29"/>
      <c r="T274" s="27"/>
      <c r="U274" s="27"/>
      <c r="V274" s="30" t="s">
        <v>10</v>
      </c>
      <c r="W274" s="31"/>
      <c r="X274" s="1"/>
    </row>
    <row r="275" spans="1:24" ht="23.25">
      <c r="A275" s="1"/>
      <c r="B275" s="32" t="s">
        <v>11</v>
      </c>
      <c r="C275" s="33"/>
      <c r="D275" s="33"/>
      <c r="E275" s="33"/>
      <c r="F275" s="33"/>
      <c r="G275" s="33"/>
      <c r="H275" s="33"/>
      <c r="I275" s="20"/>
      <c r="J275" s="34" t="s">
        <v>12</v>
      </c>
      <c r="K275" s="22"/>
      <c r="L275" s="35" t="s">
        <v>13</v>
      </c>
      <c r="M275" s="36" t="s">
        <v>14</v>
      </c>
      <c r="N275" s="37" t="s">
        <v>13</v>
      </c>
      <c r="O275" s="26" t="s">
        <v>15</v>
      </c>
      <c r="P275" s="24"/>
      <c r="Q275" s="38" t="s">
        <v>16</v>
      </c>
      <c r="R275" s="35" t="s">
        <v>17</v>
      </c>
      <c r="S275" s="29" t="s">
        <v>18</v>
      </c>
      <c r="T275" s="27"/>
      <c r="U275" s="27"/>
      <c r="V275" s="27"/>
      <c r="W275" s="36"/>
      <c r="X275" s="1"/>
    </row>
    <row r="276" spans="1:24" ht="23.25">
      <c r="A276" s="1"/>
      <c r="B276" s="32" t="s">
        <v>19</v>
      </c>
      <c r="C276" s="32" t="s">
        <v>20</v>
      </c>
      <c r="D276" s="32" t="s">
        <v>21</v>
      </c>
      <c r="E276" s="32" t="s">
        <v>22</v>
      </c>
      <c r="F276" s="32" t="s">
        <v>23</v>
      </c>
      <c r="G276" s="32" t="s">
        <v>24</v>
      </c>
      <c r="H276" s="32" t="s">
        <v>25</v>
      </c>
      <c r="I276" s="20"/>
      <c r="J276" s="34"/>
      <c r="K276" s="22"/>
      <c r="L276" s="35" t="s">
        <v>26</v>
      </c>
      <c r="M276" s="36" t="s">
        <v>27</v>
      </c>
      <c r="N276" s="37" t="s">
        <v>28</v>
      </c>
      <c r="O276" s="26" t="s">
        <v>29</v>
      </c>
      <c r="P276" s="36" t="s">
        <v>30</v>
      </c>
      <c r="Q276" s="38" t="s">
        <v>31</v>
      </c>
      <c r="R276" s="35" t="s">
        <v>32</v>
      </c>
      <c r="S276" s="29" t="s">
        <v>33</v>
      </c>
      <c r="T276" s="26" t="s">
        <v>30</v>
      </c>
      <c r="U276" s="26" t="s">
        <v>34</v>
      </c>
      <c r="V276" s="26" t="s">
        <v>35</v>
      </c>
      <c r="W276" s="36" t="s">
        <v>36</v>
      </c>
      <c r="X276" s="1"/>
    </row>
    <row r="277" spans="1:24" ht="23.25">
      <c r="A277" s="1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/>
      <c r="P277" s="46"/>
      <c r="Q277" s="47" t="s">
        <v>37</v>
      </c>
      <c r="R277" s="42"/>
      <c r="S277" s="48"/>
      <c r="T277" s="46"/>
      <c r="U277" s="46"/>
      <c r="V277" s="46"/>
      <c r="W277" s="49"/>
      <c r="X277" s="1"/>
    </row>
    <row r="278" spans="1:24" ht="23.25">
      <c r="A278" s="1"/>
      <c r="B278" s="50"/>
      <c r="C278" s="50"/>
      <c r="D278" s="50"/>
      <c r="E278" s="50"/>
      <c r="F278" s="50"/>
      <c r="G278" s="50"/>
      <c r="H278" s="50"/>
      <c r="I278" s="51"/>
      <c r="J278" s="52"/>
      <c r="K278" s="53"/>
      <c r="L278" s="23"/>
      <c r="M278" s="24"/>
      <c r="N278" s="25"/>
      <c r="O278" s="27"/>
      <c r="P278" s="27"/>
      <c r="Q278" s="28"/>
      <c r="R278" s="23"/>
      <c r="S278" s="54"/>
      <c r="T278" s="27"/>
      <c r="U278" s="27"/>
      <c r="V278" s="27"/>
      <c r="W278" s="24"/>
      <c r="X278" s="1"/>
    </row>
    <row r="279" spans="1:24" ht="23.25">
      <c r="A279" s="1"/>
      <c r="B279" s="50" t="s">
        <v>75</v>
      </c>
      <c r="C279" s="50" t="s">
        <v>55</v>
      </c>
      <c r="D279" s="50" t="s">
        <v>57</v>
      </c>
      <c r="E279" s="50"/>
      <c r="F279" s="50" t="s">
        <v>59</v>
      </c>
      <c r="G279" s="50" t="s">
        <v>72</v>
      </c>
      <c r="H279" s="50"/>
      <c r="I279" s="51"/>
      <c r="J279" s="55" t="s">
        <v>53</v>
      </c>
      <c r="K279" s="56"/>
      <c r="L279" s="57">
        <f>(L286)</f>
        <v>81.20386212088059</v>
      </c>
      <c r="M279" s="57">
        <f aca="true" t="shared" si="66" ref="M279:O280">(M286)</f>
        <v>265.0712117674527</v>
      </c>
      <c r="N279" s="57">
        <f t="shared" si="66"/>
        <v>74.03355997662048</v>
      </c>
      <c r="O279" s="57">
        <f t="shared" si="66"/>
        <v>0</v>
      </c>
      <c r="P279" s="57">
        <f>(P286)</f>
        <v>81.465367383623</v>
      </c>
      <c r="Q279" s="57">
        <f aca="true" t="shared" si="67" ref="Q279:U280">(Q286)</f>
        <v>107.40518962075849</v>
      </c>
      <c r="R279" s="57">
        <f t="shared" si="67"/>
        <v>0</v>
      </c>
      <c r="S279" s="66">
        <f t="shared" si="67"/>
        <v>0</v>
      </c>
      <c r="T279" s="24">
        <f t="shared" si="67"/>
        <v>107.40518962075849</v>
      </c>
      <c r="U279" s="24">
        <f t="shared" si="67"/>
        <v>82.24247874818815</v>
      </c>
      <c r="V279" s="24"/>
      <c r="W279" s="24"/>
      <c r="X279" s="1"/>
    </row>
    <row r="280" spans="1:24" ht="23.25">
      <c r="A280" s="1"/>
      <c r="B280" s="50"/>
      <c r="C280" s="50"/>
      <c r="D280" s="50"/>
      <c r="E280" s="50"/>
      <c r="F280" s="50"/>
      <c r="G280" s="50"/>
      <c r="H280" s="50"/>
      <c r="I280" s="51"/>
      <c r="J280" s="52" t="s">
        <v>54</v>
      </c>
      <c r="K280" s="53"/>
      <c r="L280" s="57">
        <f>(L287)</f>
        <v>98.76795073256247</v>
      </c>
      <c r="M280" s="57">
        <f t="shared" si="66"/>
        <v>100</v>
      </c>
      <c r="N280" s="57">
        <f t="shared" si="66"/>
        <v>99.5315087705338</v>
      </c>
      <c r="O280" s="57">
        <f t="shared" si="66"/>
        <v>0</v>
      </c>
      <c r="P280" s="24">
        <f>(P287)</f>
        <v>98.91427031720131</v>
      </c>
      <c r="Q280" s="57">
        <f t="shared" si="67"/>
        <v>99.27494788111359</v>
      </c>
      <c r="R280" s="57">
        <f t="shared" si="67"/>
        <v>0</v>
      </c>
      <c r="S280" s="57">
        <f t="shared" si="67"/>
        <v>0</v>
      </c>
      <c r="T280" s="24">
        <f t="shared" si="67"/>
        <v>99.27494788111359</v>
      </c>
      <c r="U280" s="24">
        <f t="shared" si="67"/>
        <v>98.92833226519011</v>
      </c>
      <c r="V280" s="24"/>
      <c r="W280" s="24"/>
      <c r="X280" s="1"/>
    </row>
    <row r="281" spans="1:24" ht="23.25">
      <c r="A281" s="1"/>
      <c r="B281" s="50"/>
      <c r="C281" s="50"/>
      <c r="D281" s="50"/>
      <c r="E281" s="50"/>
      <c r="F281" s="50"/>
      <c r="G281" s="50"/>
      <c r="H281" s="50"/>
      <c r="I281" s="51"/>
      <c r="J281" s="52"/>
      <c r="K281" s="53"/>
      <c r="L281" s="57"/>
      <c r="M281" s="24"/>
      <c r="N281" s="57"/>
      <c r="O281" s="24"/>
      <c r="P281" s="24"/>
      <c r="Q281" s="57"/>
      <c r="R281" s="57"/>
      <c r="S281" s="57"/>
      <c r="T281" s="24"/>
      <c r="U281" s="24"/>
      <c r="V281" s="24"/>
      <c r="W281" s="24"/>
      <c r="X281" s="1"/>
    </row>
    <row r="282" spans="1:24" ht="23.25">
      <c r="A282" s="1"/>
      <c r="B282" s="50"/>
      <c r="C282" s="50"/>
      <c r="D282" s="50"/>
      <c r="E282" s="50"/>
      <c r="F282" s="50"/>
      <c r="G282" s="50"/>
      <c r="H282" s="50" t="s">
        <v>64</v>
      </c>
      <c r="I282" s="51"/>
      <c r="J282" s="52" t="s">
        <v>65</v>
      </c>
      <c r="K282" s="53"/>
      <c r="L282" s="57"/>
      <c r="M282" s="24"/>
      <c r="N282" s="57"/>
      <c r="O282" s="24"/>
      <c r="P282" s="24"/>
      <c r="Q282" s="57"/>
      <c r="R282" s="57"/>
      <c r="S282" s="57"/>
      <c r="T282" s="24"/>
      <c r="U282" s="24"/>
      <c r="V282" s="24"/>
      <c r="W282" s="24"/>
      <c r="X282" s="1"/>
    </row>
    <row r="283" spans="1:24" ht="23.25">
      <c r="A283" s="1"/>
      <c r="B283" s="50"/>
      <c r="C283" s="50"/>
      <c r="D283" s="50"/>
      <c r="E283" s="50"/>
      <c r="F283" s="50"/>
      <c r="G283" s="50"/>
      <c r="H283" s="50"/>
      <c r="I283" s="51"/>
      <c r="J283" s="52" t="s">
        <v>50</v>
      </c>
      <c r="K283" s="53"/>
      <c r="L283" s="57">
        <v>133905.7</v>
      </c>
      <c r="M283" s="24">
        <v>1284.9</v>
      </c>
      <c r="N283" s="57">
        <v>27032.2</v>
      </c>
      <c r="O283" s="24"/>
      <c r="P283" s="24">
        <f>(L283+M283+N283+O283)</f>
        <v>162222.80000000002</v>
      </c>
      <c r="Q283" s="57">
        <v>5010</v>
      </c>
      <c r="R283" s="57"/>
      <c r="S283" s="57"/>
      <c r="T283" s="24">
        <f>(Q283+R283+S283)</f>
        <v>5010</v>
      </c>
      <c r="U283" s="24">
        <f>(P283+T283)</f>
        <v>167232.80000000002</v>
      </c>
      <c r="V283" s="24">
        <f>(P283/U283*100)</f>
        <v>97.00417621423549</v>
      </c>
      <c r="W283" s="24">
        <f>(T283/U283*100)</f>
        <v>2.995823785764515</v>
      </c>
      <c r="X283" s="1"/>
    </row>
    <row r="284" spans="1:24" ht="23.25">
      <c r="A284" s="1"/>
      <c r="B284" s="50"/>
      <c r="C284" s="50"/>
      <c r="D284" s="50"/>
      <c r="E284" s="50"/>
      <c r="F284" s="50"/>
      <c r="G284" s="50"/>
      <c r="H284" s="50"/>
      <c r="I284" s="51"/>
      <c r="J284" s="52" t="s">
        <v>51</v>
      </c>
      <c r="K284" s="53"/>
      <c r="L284" s="57">
        <v>110093</v>
      </c>
      <c r="M284" s="24">
        <v>3405.9</v>
      </c>
      <c r="N284" s="57">
        <v>20107.1</v>
      </c>
      <c r="O284" s="24"/>
      <c r="P284" s="24">
        <f>(L284+M284+N284+O284)</f>
        <v>133606</v>
      </c>
      <c r="Q284" s="57">
        <v>5420.3</v>
      </c>
      <c r="R284" s="57"/>
      <c r="S284" s="57"/>
      <c r="T284" s="24">
        <f>(Q284+R284+S284)</f>
        <v>5420.3</v>
      </c>
      <c r="U284" s="24">
        <f>(P284+T284)</f>
        <v>139026.3</v>
      </c>
      <c r="V284" s="24">
        <f>(P284/U284*100)</f>
        <v>96.10124127593124</v>
      </c>
      <c r="W284" s="24">
        <f>(T284/U284*100)</f>
        <v>3.8987587240687556</v>
      </c>
      <c r="X284" s="1"/>
    </row>
    <row r="285" spans="1:24" ht="23.25">
      <c r="A285" s="1"/>
      <c r="B285" s="50"/>
      <c r="C285" s="50"/>
      <c r="D285" s="50"/>
      <c r="E285" s="50"/>
      <c r="F285" s="50"/>
      <c r="G285" s="50"/>
      <c r="H285" s="50"/>
      <c r="I285" s="51"/>
      <c r="J285" s="52" t="s">
        <v>52</v>
      </c>
      <c r="K285" s="53"/>
      <c r="L285" s="57">
        <v>108736.6</v>
      </c>
      <c r="M285" s="24">
        <v>3405.9</v>
      </c>
      <c r="N285" s="57">
        <v>20012.9</v>
      </c>
      <c r="O285" s="24"/>
      <c r="P285" s="24">
        <f>(L285+M285+N285+O285)</f>
        <v>132155.4</v>
      </c>
      <c r="Q285" s="57">
        <v>5381</v>
      </c>
      <c r="R285" s="57"/>
      <c r="S285" s="57"/>
      <c r="T285" s="24">
        <f>(Q285+R285+S285)</f>
        <v>5381</v>
      </c>
      <c r="U285" s="24">
        <f>(P285+T285)</f>
        <v>137536.4</v>
      </c>
      <c r="V285" s="24">
        <f>(P285/U285*100)</f>
        <v>96.08758117850982</v>
      </c>
      <c r="W285" s="24">
        <f>(T285/U285*100)</f>
        <v>3.9124188214901654</v>
      </c>
      <c r="X285" s="1"/>
    </row>
    <row r="286" spans="1:24" ht="23.25">
      <c r="A286" s="1"/>
      <c r="B286" s="58"/>
      <c r="C286" s="59"/>
      <c r="D286" s="59"/>
      <c r="E286" s="59"/>
      <c r="F286" s="59"/>
      <c r="G286" s="59"/>
      <c r="H286" s="59"/>
      <c r="I286" s="52"/>
      <c r="J286" s="52" t="s">
        <v>53</v>
      </c>
      <c r="K286" s="53"/>
      <c r="L286" s="22">
        <f>(L285/L283*100)</f>
        <v>81.20386212088059</v>
      </c>
      <c r="M286" s="22">
        <f>(M285/M283*100)</f>
        <v>265.0712117674527</v>
      </c>
      <c r="N286" s="22">
        <f>(N285/N283*100)</f>
        <v>74.03355997662048</v>
      </c>
      <c r="O286" s="22"/>
      <c r="P286" s="22">
        <f>(P285/P283*100)</f>
        <v>81.465367383623</v>
      </c>
      <c r="Q286" s="22">
        <f>(Q285/Q283*100)</f>
        <v>107.40518962075849</v>
      </c>
      <c r="R286" s="22"/>
      <c r="S286" s="22"/>
      <c r="T286" s="22">
        <f>(T285/T283*100)</f>
        <v>107.40518962075849</v>
      </c>
      <c r="U286" s="22">
        <f>(U285/U283*100)</f>
        <v>82.24247874818815</v>
      </c>
      <c r="V286" s="22"/>
      <c r="W286" s="22"/>
      <c r="X286" s="1"/>
    </row>
    <row r="287" spans="1:24" ht="23.25">
      <c r="A287" s="1"/>
      <c r="B287" s="50"/>
      <c r="C287" s="67"/>
      <c r="D287" s="67"/>
      <c r="E287" s="67"/>
      <c r="F287" s="67"/>
      <c r="G287" s="67"/>
      <c r="H287" s="67"/>
      <c r="I287" s="52"/>
      <c r="J287" s="52" t="s">
        <v>54</v>
      </c>
      <c r="K287" s="53"/>
      <c r="L287" s="22">
        <f>(L285/L284*100)</f>
        <v>98.76795073256247</v>
      </c>
      <c r="M287" s="22">
        <f>(M285/M284*100)</f>
        <v>100</v>
      </c>
      <c r="N287" s="22">
        <f>(N285/N284*100)</f>
        <v>99.5315087705338</v>
      </c>
      <c r="O287" s="22"/>
      <c r="P287" s="22">
        <f>(P285/P284*100)</f>
        <v>98.91427031720131</v>
      </c>
      <c r="Q287" s="22">
        <f>(Q285/Q284*100)</f>
        <v>99.27494788111359</v>
      </c>
      <c r="R287" s="22"/>
      <c r="S287" s="22"/>
      <c r="T287" s="22">
        <f>(T285/T284*100)</f>
        <v>99.27494788111359</v>
      </c>
      <c r="U287" s="22">
        <f>(U285/U284*100)</f>
        <v>98.92833226519011</v>
      </c>
      <c r="V287" s="22"/>
      <c r="W287" s="22"/>
      <c r="X287" s="1"/>
    </row>
    <row r="288" spans="1:24" ht="23.25">
      <c r="A288" s="1"/>
      <c r="B288" s="50"/>
      <c r="C288" s="67"/>
      <c r="D288" s="67"/>
      <c r="E288" s="67"/>
      <c r="F288" s="67"/>
      <c r="G288" s="67"/>
      <c r="H288" s="67"/>
      <c r="I288" s="52"/>
      <c r="J288" s="52"/>
      <c r="K288" s="53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1"/>
    </row>
    <row r="289" spans="1:24" ht="23.25">
      <c r="A289" s="1"/>
      <c r="B289" s="50"/>
      <c r="C289" s="67"/>
      <c r="D289" s="67"/>
      <c r="E289" s="67"/>
      <c r="F289" s="67"/>
      <c r="G289" s="67" t="s">
        <v>87</v>
      </c>
      <c r="H289" s="67"/>
      <c r="I289" s="52"/>
      <c r="J289" s="52" t="s">
        <v>88</v>
      </c>
      <c r="K289" s="53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1"/>
    </row>
    <row r="290" spans="1:24" ht="23.25">
      <c r="A290" s="1"/>
      <c r="B290" s="50"/>
      <c r="C290" s="67"/>
      <c r="D290" s="67"/>
      <c r="E290" s="67"/>
      <c r="F290" s="67"/>
      <c r="G290" s="67"/>
      <c r="H290" s="67"/>
      <c r="I290" s="52"/>
      <c r="J290" s="52" t="s">
        <v>50</v>
      </c>
      <c r="K290" s="53"/>
      <c r="L290" s="22">
        <f>(L297)</f>
        <v>28100.2</v>
      </c>
      <c r="M290" s="22">
        <f aca="true" t="shared" si="68" ref="M290:S294">(M297)</f>
        <v>554.8</v>
      </c>
      <c r="N290" s="22">
        <f t="shared" si="68"/>
        <v>2332.1</v>
      </c>
      <c r="O290" s="22">
        <f t="shared" si="68"/>
        <v>0</v>
      </c>
      <c r="P290" s="22">
        <f>(L290+M290+N290+O290)</f>
        <v>30987.1</v>
      </c>
      <c r="Q290" s="22">
        <f t="shared" si="68"/>
        <v>0</v>
      </c>
      <c r="R290" s="22">
        <f t="shared" si="68"/>
        <v>0</v>
      </c>
      <c r="S290" s="22">
        <f t="shared" si="68"/>
        <v>0</v>
      </c>
      <c r="T290" s="22">
        <f>(Q290+R290+S290)</f>
        <v>0</v>
      </c>
      <c r="U290" s="22">
        <f>(P290+T290)</f>
        <v>30987.1</v>
      </c>
      <c r="V290" s="22">
        <f>(P290/U290*100)</f>
        <v>100</v>
      </c>
      <c r="W290" s="22">
        <f>(T290/U290*100)</f>
        <v>0</v>
      </c>
      <c r="X290" s="1"/>
    </row>
    <row r="291" spans="1:24" ht="23.25">
      <c r="A291" s="1"/>
      <c r="B291" s="50"/>
      <c r="C291" s="67"/>
      <c r="D291" s="67"/>
      <c r="E291" s="67"/>
      <c r="F291" s="67"/>
      <c r="G291" s="67"/>
      <c r="H291" s="67"/>
      <c r="I291" s="52"/>
      <c r="J291" s="52" t="s">
        <v>51</v>
      </c>
      <c r="K291" s="53"/>
      <c r="L291" s="22">
        <f>(L298)</f>
        <v>29044</v>
      </c>
      <c r="M291" s="22">
        <f t="shared" si="68"/>
        <v>554.8</v>
      </c>
      <c r="N291" s="22">
        <f t="shared" si="68"/>
        <v>2332.1</v>
      </c>
      <c r="O291" s="22">
        <f t="shared" si="68"/>
        <v>0</v>
      </c>
      <c r="P291" s="22">
        <f>(L291+M291+N291+O291)</f>
        <v>31930.899999999998</v>
      </c>
      <c r="Q291" s="22">
        <f t="shared" si="68"/>
        <v>0</v>
      </c>
      <c r="R291" s="22">
        <f t="shared" si="68"/>
        <v>0</v>
      </c>
      <c r="S291" s="22">
        <f t="shared" si="68"/>
        <v>0</v>
      </c>
      <c r="T291" s="22">
        <f>(Q291+R291+S291)</f>
        <v>0</v>
      </c>
      <c r="U291" s="22">
        <f>(P291+T291)</f>
        <v>31930.899999999998</v>
      </c>
      <c r="V291" s="22">
        <f>(P291/U291*100)</f>
        <v>100</v>
      </c>
      <c r="W291" s="22">
        <f>(T291/U291*100)</f>
        <v>0</v>
      </c>
      <c r="X291" s="1"/>
    </row>
    <row r="292" spans="1:24" ht="23.25">
      <c r="A292" s="1"/>
      <c r="B292" s="50"/>
      <c r="C292" s="67"/>
      <c r="D292" s="67"/>
      <c r="E292" s="67"/>
      <c r="F292" s="67"/>
      <c r="G292" s="67"/>
      <c r="H292" s="67"/>
      <c r="I292" s="52"/>
      <c r="J292" s="52" t="s">
        <v>52</v>
      </c>
      <c r="K292" s="53"/>
      <c r="L292" s="22">
        <f>(L299)</f>
        <v>29044</v>
      </c>
      <c r="M292" s="22">
        <f t="shared" si="68"/>
        <v>554.8</v>
      </c>
      <c r="N292" s="22">
        <f t="shared" si="68"/>
        <v>2332.1</v>
      </c>
      <c r="O292" s="22">
        <f t="shared" si="68"/>
        <v>0</v>
      </c>
      <c r="P292" s="22">
        <f>(L292+M292+N292+O292)</f>
        <v>31930.899999999998</v>
      </c>
      <c r="Q292" s="22">
        <f t="shared" si="68"/>
        <v>0</v>
      </c>
      <c r="R292" s="22">
        <f t="shared" si="68"/>
        <v>0</v>
      </c>
      <c r="S292" s="22">
        <f t="shared" si="68"/>
        <v>0</v>
      </c>
      <c r="T292" s="22">
        <f>(Q292+R292+S292)</f>
        <v>0</v>
      </c>
      <c r="U292" s="22">
        <f>(P292+T292)</f>
        <v>31930.899999999998</v>
      </c>
      <c r="V292" s="22">
        <f>(P292/U292*100)</f>
        <v>100</v>
      </c>
      <c r="W292" s="22">
        <f>(T292/U292*100)</f>
        <v>0</v>
      </c>
      <c r="X292" s="1"/>
    </row>
    <row r="293" spans="1:24" ht="23.25">
      <c r="A293" s="1"/>
      <c r="B293" s="50"/>
      <c r="C293" s="67"/>
      <c r="D293" s="67"/>
      <c r="E293" s="67"/>
      <c r="F293" s="67"/>
      <c r="G293" s="67"/>
      <c r="H293" s="67"/>
      <c r="I293" s="52"/>
      <c r="J293" s="52" t="s">
        <v>53</v>
      </c>
      <c r="K293" s="53"/>
      <c r="L293" s="22">
        <f>(L300)</f>
        <v>103.3586949559078</v>
      </c>
      <c r="M293" s="22">
        <f t="shared" si="68"/>
        <v>100</v>
      </c>
      <c r="N293" s="22">
        <f t="shared" si="68"/>
        <v>100</v>
      </c>
      <c r="O293" s="22">
        <f t="shared" si="68"/>
        <v>0</v>
      </c>
      <c r="P293" s="22">
        <f t="shared" si="68"/>
        <v>103.04578356800087</v>
      </c>
      <c r="Q293" s="22">
        <f t="shared" si="68"/>
        <v>0</v>
      </c>
      <c r="R293" s="22">
        <f t="shared" si="68"/>
        <v>0</v>
      </c>
      <c r="S293" s="22">
        <f t="shared" si="68"/>
        <v>0</v>
      </c>
      <c r="T293" s="22">
        <f>(Q293+R293+S293)</f>
        <v>0</v>
      </c>
      <c r="U293" s="22">
        <f>(P293+T293)</f>
        <v>103.04578356800087</v>
      </c>
      <c r="V293" s="22"/>
      <c r="W293" s="22"/>
      <c r="X293" s="1"/>
    </row>
    <row r="294" spans="1:24" ht="23.25">
      <c r="A294" s="1"/>
      <c r="B294" s="50"/>
      <c r="C294" s="50"/>
      <c r="D294" s="50"/>
      <c r="E294" s="50"/>
      <c r="F294" s="50"/>
      <c r="G294" s="50"/>
      <c r="H294" s="50"/>
      <c r="I294" s="51"/>
      <c r="J294" s="52" t="s">
        <v>54</v>
      </c>
      <c r="K294" s="53"/>
      <c r="L294" s="57">
        <f>(L301)</f>
        <v>100</v>
      </c>
      <c r="M294" s="24">
        <f t="shared" si="68"/>
        <v>100</v>
      </c>
      <c r="N294" s="57">
        <f t="shared" si="68"/>
        <v>100</v>
      </c>
      <c r="O294" s="24">
        <f t="shared" si="68"/>
        <v>0</v>
      </c>
      <c r="P294" s="24">
        <f t="shared" si="68"/>
        <v>100</v>
      </c>
      <c r="Q294" s="57">
        <f t="shared" si="68"/>
        <v>0</v>
      </c>
      <c r="R294" s="57">
        <f t="shared" si="68"/>
        <v>0</v>
      </c>
      <c r="S294" s="57">
        <f t="shared" si="68"/>
        <v>0</v>
      </c>
      <c r="T294" s="24">
        <f>(Q294+R294+S294)</f>
        <v>0</v>
      </c>
      <c r="U294" s="24">
        <f>(P294+T294)</f>
        <v>100</v>
      </c>
      <c r="V294" s="24"/>
      <c r="W294" s="24"/>
      <c r="X294" s="1"/>
    </row>
    <row r="295" spans="1:24" ht="23.25">
      <c r="A295" s="1"/>
      <c r="B295" s="50"/>
      <c r="C295" s="50"/>
      <c r="D295" s="50"/>
      <c r="E295" s="50"/>
      <c r="F295" s="50"/>
      <c r="G295" s="50"/>
      <c r="H295" s="50"/>
      <c r="I295" s="51"/>
      <c r="J295" s="52"/>
      <c r="K295" s="53"/>
      <c r="L295" s="57"/>
      <c r="M295" s="24"/>
      <c r="N295" s="57"/>
      <c r="O295" s="24"/>
      <c r="P295" s="24"/>
      <c r="Q295" s="57"/>
      <c r="R295" s="57"/>
      <c r="S295" s="57"/>
      <c r="T295" s="24"/>
      <c r="U295" s="24"/>
      <c r="V295" s="24"/>
      <c r="W295" s="24"/>
      <c r="X295" s="1"/>
    </row>
    <row r="296" spans="1:24" ht="23.25">
      <c r="A296" s="1"/>
      <c r="B296" s="50"/>
      <c r="C296" s="50"/>
      <c r="D296" s="50"/>
      <c r="E296" s="50"/>
      <c r="F296" s="50"/>
      <c r="G296" s="50"/>
      <c r="H296" s="50" t="s">
        <v>64</v>
      </c>
      <c r="I296" s="51"/>
      <c r="J296" s="52" t="s">
        <v>65</v>
      </c>
      <c r="K296" s="53"/>
      <c r="L296" s="57"/>
      <c r="M296" s="24"/>
      <c r="N296" s="57"/>
      <c r="O296" s="24"/>
      <c r="P296" s="24"/>
      <c r="Q296" s="57"/>
      <c r="R296" s="57"/>
      <c r="S296" s="57"/>
      <c r="T296" s="24"/>
      <c r="U296" s="24"/>
      <c r="V296" s="24"/>
      <c r="W296" s="24"/>
      <c r="X296" s="1"/>
    </row>
    <row r="297" spans="1:24" ht="23.25">
      <c r="A297" s="1"/>
      <c r="B297" s="50"/>
      <c r="C297" s="50"/>
      <c r="D297" s="50"/>
      <c r="E297" s="50"/>
      <c r="F297" s="50"/>
      <c r="G297" s="50"/>
      <c r="H297" s="50"/>
      <c r="I297" s="51"/>
      <c r="J297" s="52" t="s">
        <v>50</v>
      </c>
      <c r="K297" s="53"/>
      <c r="L297" s="57">
        <v>28100.2</v>
      </c>
      <c r="M297" s="24">
        <v>554.8</v>
      </c>
      <c r="N297" s="57">
        <v>2332.1</v>
      </c>
      <c r="O297" s="24"/>
      <c r="P297" s="24">
        <f>(L297+M297+N297+O297)</f>
        <v>30987.1</v>
      </c>
      <c r="Q297" s="57"/>
      <c r="R297" s="57"/>
      <c r="S297" s="57"/>
      <c r="T297" s="24">
        <f>(Q297+R297+S297)</f>
        <v>0</v>
      </c>
      <c r="U297" s="24">
        <f>(P297+T297)</f>
        <v>30987.1</v>
      </c>
      <c r="V297" s="24">
        <f>(P297/U297*100)</f>
        <v>100</v>
      </c>
      <c r="W297" s="24">
        <f>(T297/U297*100)</f>
        <v>0</v>
      </c>
      <c r="X297" s="1"/>
    </row>
    <row r="298" spans="1:24" ht="23.25">
      <c r="A298" s="1"/>
      <c r="B298" s="50"/>
      <c r="C298" s="50"/>
      <c r="D298" s="50"/>
      <c r="E298" s="50"/>
      <c r="F298" s="50"/>
      <c r="G298" s="50"/>
      <c r="H298" s="50"/>
      <c r="I298" s="51"/>
      <c r="J298" s="52" t="s">
        <v>51</v>
      </c>
      <c r="K298" s="53"/>
      <c r="L298" s="57">
        <v>29044</v>
      </c>
      <c r="M298" s="24">
        <v>554.8</v>
      </c>
      <c r="N298" s="57">
        <v>2332.1</v>
      </c>
      <c r="O298" s="24"/>
      <c r="P298" s="24">
        <f>(L298+M298+N298+O298)</f>
        <v>31930.899999999998</v>
      </c>
      <c r="Q298" s="57"/>
      <c r="R298" s="57"/>
      <c r="S298" s="57"/>
      <c r="T298" s="24"/>
      <c r="U298" s="24">
        <f>(P298+T298)</f>
        <v>31930.899999999998</v>
      </c>
      <c r="V298" s="24">
        <f>(P298/U298*100)</f>
        <v>100</v>
      </c>
      <c r="W298" s="24">
        <f>(T298/U298*100)</f>
        <v>0</v>
      </c>
      <c r="X298" s="1"/>
    </row>
    <row r="299" spans="1:24" ht="23.25">
      <c r="A299" s="1"/>
      <c r="B299" s="50"/>
      <c r="C299" s="50"/>
      <c r="D299" s="50"/>
      <c r="E299" s="50"/>
      <c r="F299" s="50"/>
      <c r="G299" s="50"/>
      <c r="H299" s="50"/>
      <c r="I299" s="51"/>
      <c r="J299" s="52" t="s">
        <v>52</v>
      </c>
      <c r="K299" s="53"/>
      <c r="L299" s="57">
        <v>29044</v>
      </c>
      <c r="M299" s="24">
        <v>554.8</v>
      </c>
      <c r="N299" s="57">
        <v>2332.1</v>
      </c>
      <c r="O299" s="24"/>
      <c r="P299" s="24">
        <f>(L299+M299+N299+O299)</f>
        <v>31930.899999999998</v>
      </c>
      <c r="Q299" s="57"/>
      <c r="R299" s="57"/>
      <c r="S299" s="57"/>
      <c r="T299" s="24"/>
      <c r="U299" s="24">
        <f>(P299+T299)</f>
        <v>31930.899999999998</v>
      </c>
      <c r="V299" s="24">
        <f>(P299/U299*100)</f>
        <v>100</v>
      </c>
      <c r="W299" s="24">
        <f>(T299/U299*100)</f>
        <v>0</v>
      </c>
      <c r="X299" s="1"/>
    </row>
    <row r="300" spans="1:24" ht="23.25">
      <c r="A300" s="1"/>
      <c r="B300" s="50"/>
      <c r="C300" s="50"/>
      <c r="D300" s="50"/>
      <c r="E300" s="50"/>
      <c r="F300" s="50"/>
      <c r="G300" s="50"/>
      <c r="H300" s="50"/>
      <c r="I300" s="51"/>
      <c r="J300" s="52" t="s">
        <v>53</v>
      </c>
      <c r="K300" s="53"/>
      <c r="L300" s="57">
        <f>(L299/L297*100)</f>
        <v>103.3586949559078</v>
      </c>
      <c r="M300" s="24">
        <f>(M299/M297*100)</f>
        <v>100</v>
      </c>
      <c r="N300" s="57">
        <f>(N299/N297*100)</f>
        <v>100</v>
      </c>
      <c r="O300" s="24"/>
      <c r="P300" s="24">
        <f>(P299/P297*100)</f>
        <v>103.04578356800087</v>
      </c>
      <c r="Q300" s="57"/>
      <c r="R300" s="57"/>
      <c r="S300" s="57"/>
      <c r="T300" s="24"/>
      <c r="U300" s="24">
        <f>(U299/U297*100)</f>
        <v>103.04578356800087</v>
      </c>
      <c r="V300" s="24"/>
      <c r="W300" s="24"/>
      <c r="X300" s="1"/>
    </row>
    <row r="301" spans="1:24" ht="23.25">
      <c r="A301" s="1"/>
      <c r="B301" s="50"/>
      <c r="C301" s="50"/>
      <c r="D301" s="50"/>
      <c r="E301" s="50"/>
      <c r="F301" s="50"/>
      <c r="G301" s="50"/>
      <c r="H301" s="50"/>
      <c r="I301" s="51"/>
      <c r="J301" s="52" t="s">
        <v>54</v>
      </c>
      <c r="K301" s="53"/>
      <c r="L301" s="57">
        <f>(L299/L298*100)</f>
        <v>100</v>
      </c>
      <c r="M301" s="24">
        <f>(M299/M298*100)</f>
        <v>100</v>
      </c>
      <c r="N301" s="57">
        <f>(N299/N298*100)</f>
        <v>100</v>
      </c>
      <c r="O301" s="24"/>
      <c r="P301" s="24">
        <f>(P299/P298*100)</f>
        <v>100</v>
      </c>
      <c r="Q301" s="57"/>
      <c r="R301" s="57"/>
      <c r="S301" s="57"/>
      <c r="T301" s="24"/>
      <c r="U301" s="24">
        <f>(U299/U298*100)</f>
        <v>100</v>
      </c>
      <c r="V301" s="24"/>
      <c r="W301" s="24"/>
      <c r="X301" s="1"/>
    </row>
    <row r="302" spans="1:24" ht="23.25">
      <c r="A302" s="1"/>
      <c r="B302" s="58"/>
      <c r="C302" s="59"/>
      <c r="D302" s="59"/>
      <c r="E302" s="59"/>
      <c r="F302" s="59"/>
      <c r="G302" s="59"/>
      <c r="H302" s="59"/>
      <c r="I302" s="52"/>
      <c r="J302" s="52"/>
      <c r="K302" s="53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1"/>
    </row>
    <row r="303" spans="1:24" ht="23.25">
      <c r="A303" s="1"/>
      <c r="B303" s="50"/>
      <c r="C303" s="50"/>
      <c r="D303" s="50"/>
      <c r="E303" s="50"/>
      <c r="F303" s="50" t="s">
        <v>89</v>
      </c>
      <c r="G303" s="50"/>
      <c r="H303" s="50"/>
      <c r="I303" s="51"/>
      <c r="J303" s="52" t="s">
        <v>90</v>
      </c>
      <c r="K303" s="53"/>
      <c r="L303" s="57"/>
      <c r="M303" s="24"/>
      <c r="N303" s="57"/>
      <c r="O303" s="24"/>
      <c r="P303" s="24"/>
      <c r="Q303" s="57"/>
      <c r="R303" s="57"/>
      <c r="S303" s="57"/>
      <c r="T303" s="24"/>
      <c r="U303" s="24"/>
      <c r="V303" s="24"/>
      <c r="W303" s="24"/>
      <c r="X303" s="1"/>
    </row>
    <row r="304" spans="1:24" ht="23.25">
      <c r="A304" s="1"/>
      <c r="B304" s="50"/>
      <c r="C304" s="50"/>
      <c r="D304" s="50"/>
      <c r="E304" s="50"/>
      <c r="F304" s="50"/>
      <c r="G304" s="50"/>
      <c r="H304" s="50"/>
      <c r="I304" s="51"/>
      <c r="J304" s="52" t="s">
        <v>92</v>
      </c>
      <c r="K304" s="53"/>
      <c r="L304" s="57"/>
      <c r="M304" s="24"/>
      <c r="N304" s="57"/>
      <c r="O304" s="24"/>
      <c r="P304" s="24"/>
      <c r="Q304" s="57"/>
      <c r="R304" s="57"/>
      <c r="S304" s="57"/>
      <c r="T304" s="24"/>
      <c r="U304" s="24"/>
      <c r="V304" s="24"/>
      <c r="W304" s="24"/>
      <c r="X304" s="1"/>
    </row>
    <row r="305" spans="1:24" ht="23.25">
      <c r="A305" s="1"/>
      <c r="B305" s="50"/>
      <c r="C305" s="50"/>
      <c r="D305" s="50"/>
      <c r="E305" s="50"/>
      <c r="F305" s="50"/>
      <c r="G305" s="50"/>
      <c r="H305" s="50"/>
      <c r="I305" s="51"/>
      <c r="J305" s="52" t="s">
        <v>91</v>
      </c>
      <c r="K305" s="53"/>
      <c r="L305" s="57"/>
      <c r="M305" s="24"/>
      <c r="N305" s="57"/>
      <c r="O305" s="24"/>
      <c r="P305" s="24"/>
      <c r="Q305" s="57"/>
      <c r="R305" s="57"/>
      <c r="S305" s="57"/>
      <c r="T305" s="24"/>
      <c r="U305" s="24"/>
      <c r="V305" s="24"/>
      <c r="W305" s="24"/>
      <c r="X305" s="1"/>
    </row>
    <row r="306" spans="1:24" ht="23.25">
      <c r="A306" s="1"/>
      <c r="B306" s="50"/>
      <c r="C306" s="50"/>
      <c r="D306" s="50"/>
      <c r="E306" s="50"/>
      <c r="F306" s="50"/>
      <c r="G306" s="50"/>
      <c r="H306" s="50"/>
      <c r="I306" s="51"/>
      <c r="J306" s="52" t="s">
        <v>50</v>
      </c>
      <c r="K306" s="53"/>
      <c r="L306" s="57">
        <f>(L313)</f>
        <v>55504.8</v>
      </c>
      <c r="M306" s="24">
        <f aca="true" t="shared" si="69" ref="M306:S306">(M313)</f>
        <v>9212.3</v>
      </c>
      <c r="N306" s="57">
        <f t="shared" si="69"/>
        <v>10887.4</v>
      </c>
      <c r="O306" s="24">
        <f t="shared" si="69"/>
        <v>0</v>
      </c>
      <c r="P306" s="24">
        <f>(L306+M306+N306+O306)</f>
        <v>75604.5</v>
      </c>
      <c r="Q306" s="57">
        <f t="shared" si="69"/>
        <v>4695.5</v>
      </c>
      <c r="R306" s="57">
        <f t="shared" si="69"/>
        <v>0</v>
      </c>
      <c r="S306" s="57">
        <f t="shared" si="69"/>
        <v>0</v>
      </c>
      <c r="T306" s="24">
        <f>(Q306+R306+S306)</f>
        <v>4695.5</v>
      </c>
      <c r="U306" s="24">
        <f>(P306+T306)</f>
        <v>80300</v>
      </c>
      <c r="V306" s="24">
        <f>(P306/U306*100)</f>
        <v>94.15255292652553</v>
      </c>
      <c r="W306" s="24">
        <f>(T306/U306*100)</f>
        <v>5.847447073474471</v>
      </c>
      <c r="X306" s="1"/>
    </row>
    <row r="307" spans="1:24" ht="23.25">
      <c r="A307" s="1"/>
      <c r="B307" s="58"/>
      <c r="C307" s="58"/>
      <c r="D307" s="58"/>
      <c r="E307" s="58"/>
      <c r="F307" s="58"/>
      <c r="G307" s="58"/>
      <c r="H307" s="58"/>
      <c r="I307" s="51"/>
      <c r="J307" s="52" t="s">
        <v>51</v>
      </c>
      <c r="K307" s="53"/>
      <c r="L307" s="57">
        <f>(L314)</f>
        <v>56551.2</v>
      </c>
      <c r="M307" s="24">
        <f>(M314)</f>
        <v>9042.3</v>
      </c>
      <c r="N307" s="57">
        <f>(N314)</f>
        <v>10557.4</v>
      </c>
      <c r="O307" s="24">
        <f>(O314)</f>
        <v>0</v>
      </c>
      <c r="P307" s="24">
        <f>(L307+M307+N307+O307)</f>
        <v>76150.9</v>
      </c>
      <c r="Q307" s="57">
        <f>(Q314)</f>
        <v>7511.9</v>
      </c>
      <c r="R307" s="57">
        <f>(R314)</f>
        <v>0</v>
      </c>
      <c r="S307" s="57">
        <f>(S314)</f>
        <v>0</v>
      </c>
      <c r="T307" s="24">
        <f>(Q307+R307+S307)</f>
        <v>7511.9</v>
      </c>
      <c r="U307" s="24">
        <f>(P307+T307)</f>
        <v>83662.79999999999</v>
      </c>
      <c r="V307" s="24">
        <f>(P307/U307*100)</f>
        <v>91.02121851049691</v>
      </c>
      <c r="W307" s="24">
        <f>(T307/U307*100)</f>
        <v>8.9787814895031</v>
      </c>
      <c r="X307" s="1"/>
    </row>
    <row r="308" spans="1:24" ht="23.25">
      <c r="A308" s="1"/>
      <c r="B308" s="58"/>
      <c r="C308" s="59"/>
      <c r="D308" s="59"/>
      <c r="E308" s="59"/>
      <c r="F308" s="59"/>
      <c r="G308" s="59"/>
      <c r="H308" s="59"/>
      <c r="I308" s="52"/>
      <c r="J308" s="52" t="s">
        <v>52</v>
      </c>
      <c r="K308" s="53"/>
      <c r="L308" s="22">
        <f>(L324)</f>
        <v>56551.2</v>
      </c>
      <c r="M308" s="22">
        <f>(M324)</f>
        <v>9042.3</v>
      </c>
      <c r="N308" s="22">
        <f>(N324)</f>
        <v>10557.4</v>
      </c>
      <c r="O308" s="22">
        <f>(O324)</f>
        <v>0</v>
      </c>
      <c r="P308" s="22">
        <f>(L308+M308+N308+O308)</f>
        <v>76150.9</v>
      </c>
      <c r="Q308" s="22">
        <f aca="true" t="shared" si="70" ref="Q308:S310">(Q324)</f>
        <v>7511.9</v>
      </c>
      <c r="R308" s="22">
        <f t="shared" si="70"/>
        <v>0</v>
      </c>
      <c r="S308" s="22">
        <f t="shared" si="70"/>
        <v>0</v>
      </c>
      <c r="T308" s="22">
        <f>(Q308+R308+S308)</f>
        <v>7511.9</v>
      </c>
      <c r="U308" s="22">
        <f>(P308+T308)</f>
        <v>83662.79999999999</v>
      </c>
      <c r="V308" s="22">
        <f>(P308/U308*100)</f>
        <v>91.02121851049691</v>
      </c>
      <c r="W308" s="22">
        <f>(T308/U308*100)</f>
        <v>8.9787814895031</v>
      </c>
      <c r="X308" s="1"/>
    </row>
    <row r="309" spans="1:24" ht="23.25">
      <c r="A309" s="1"/>
      <c r="B309" s="58"/>
      <c r="C309" s="58"/>
      <c r="D309" s="58"/>
      <c r="E309" s="58"/>
      <c r="F309" s="58"/>
      <c r="G309" s="58"/>
      <c r="H309" s="58"/>
      <c r="I309" s="51"/>
      <c r="J309" s="52" t="s">
        <v>53</v>
      </c>
      <c r="K309" s="53"/>
      <c r="L309" s="57">
        <f>(L325)</f>
        <v>101.88524235741771</v>
      </c>
      <c r="M309" s="24">
        <f aca="true" t="shared" si="71" ref="M309:O310">(M325)</f>
        <v>98.1546410776896</v>
      </c>
      <c r="N309" s="57">
        <f t="shared" si="71"/>
        <v>96.96897330859525</v>
      </c>
      <c r="O309" s="24">
        <f t="shared" si="71"/>
        <v>0</v>
      </c>
      <c r="P309" s="24">
        <f>(P325)</f>
        <v>100.72270830439987</v>
      </c>
      <c r="Q309" s="57">
        <f t="shared" si="70"/>
        <v>159.98083271217124</v>
      </c>
      <c r="R309" s="57">
        <f t="shared" si="70"/>
        <v>0</v>
      </c>
      <c r="S309" s="57">
        <f t="shared" si="70"/>
        <v>0</v>
      </c>
      <c r="T309" s="24">
        <f>(Q309+R309+S309)</f>
        <v>159.98083271217124</v>
      </c>
      <c r="U309" s="24">
        <f>(U325)</f>
        <v>104.18779576587794</v>
      </c>
      <c r="V309" s="24"/>
      <c r="W309" s="24"/>
      <c r="X309" s="1"/>
    </row>
    <row r="310" spans="1:24" ht="23.25">
      <c r="A310" s="1"/>
      <c r="B310" s="58"/>
      <c r="C310" s="58"/>
      <c r="D310" s="58"/>
      <c r="E310" s="58"/>
      <c r="F310" s="58"/>
      <c r="G310" s="58"/>
      <c r="H310" s="58"/>
      <c r="I310" s="51"/>
      <c r="J310" s="52" t="s">
        <v>54</v>
      </c>
      <c r="K310" s="53"/>
      <c r="L310" s="57">
        <f>(L326)</f>
        <v>100</v>
      </c>
      <c r="M310" s="24">
        <f t="shared" si="71"/>
        <v>100</v>
      </c>
      <c r="N310" s="57">
        <f t="shared" si="71"/>
        <v>100</v>
      </c>
      <c r="O310" s="24">
        <f t="shared" si="71"/>
        <v>0</v>
      </c>
      <c r="P310" s="24">
        <f>(P326)</f>
        <v>100</v>
      </c>
      <c r="Q310" s="57">
        <f t="shared" si="70"/>
        <v>100</v>
      </c>
      <c r="R310" s="57">
        <f t="shared" si="70"/>
        <v>0</v>
      </c>
      <c r="S310" s="57">
        <f t="shared" si="70"/>
        <v>0</v>
      </c>
      <c r="T310" s="24">
        <f>(Q310+R310+S310)</f>
        <v>100</v>
      </c>
      <c r="U310" s="24">
        <f>(U326)</f>
        <v>100</v>
      </c>
      <c r="V310" s="24"/>
      <c r="W310" s="24"/>
      <c r="X310" s="1"/>
    </row>
    <row r="311" spans="1:24" ht="23.25">
      <c r="A311" s="1"/>
      <c r="B311" s="58"/>
      <c r="C311" s="58"/>
      <c r="D311" s="58"/>
      <c r="E311" s="58"/>
      <c r="F311" s="58"/>
      <c r="G311" s="58"/>
      <c r="H311" s="58"/>
      <c r="I311" s="51"/>
      <c r="J311" s="52"/>
      <c r="K311" s="53"/>
      <c r="L311" s="57"/>
      <c r="M311" s="24"/>
      <c r="N311" s="57"/>
      <c r="O311" s="24"/>
      <c r="P311" s="24"/>
      <c r="Q311" s="57"/>
      <c r="R311" s="57"/>
      <c r="S311" s="57"/>
      <c r="T311" s="24"/>
      <c r="U311" s="24"/>
      <c r="V311" s="24"/>
      <c r="W311" s="24"/>
      <c r="X311" s="1"/>
    </row>
    <row r="312" spans="1:24" ht="23.25">
      <c r="A312" s="1"/>
      <c r="B312" s="58"/>
      <c r="C312" s="58"/>
      <c r="D312" s="58"/>
      <c r="E312" s="58"/>
      <c r="F312" s="58"/>
      <c r="G312" s="58" t="s">
        <v>80</v>
      </c>
      <c r="H312" s="58"/>
      <c r="I312" s="51"/>
      <c r="J312" s="52" t="s">
        <v>81</v>
      </c>
      <c r="K312" s="53"/>
      <c r="L312" s="57"/>
      <c r="M312" s="24"/>
      <c r="N312" s="57"/>
      <c r="O312" s="24"/>
      <c r="P312" s="24"/>
      <c r="Q312" s="57"/>
      <c r="R312" s="57"/>
      <c r="S312" s="57"/>
      <c r="T312" s="24"/>
      <c r="U312" s="24"/>
      <c r="V312" s="24"/>
      <c r="W312" s="24"/>
      <c r="X312" s="1"/>
    </row>
    <row r="313" spans="1:24" ht="23.25">
      <c r="A313" s="1"/>
      <c r="B313" s="58"/>
      <c r="C313" s="58"/>
      <c r="D313" s="58"/>
      <c r="E313" s="58"/>
      <c r="F313" s="58"/>
      <c r="G313" s="58"/>
      <c r="H313" s="58"/>
      <c r="I313" s="51"/>
      <c r="J313" s="52" t="s">
        <v>50</v>
      </c>
      <c r="K313" s="53"/>
      <c r="L313" s="57">
        <f>(L329)</f>
        <v>55504.8</v>
      </c>
      <c r="M313" s="24">
        <f aca="true" t="shared" si="72" ref="M313:S313">(M329)</f>
        <v>9212.3</v>
      </c>
      <c r="N313" s="57">
        <f t="shared" si="72"/>
        <v>10887.4</v>
      </c>
      <c r="O313" s="24">
        <f t="shared" si="72"/>
        <v>0</v>
      </c>
      <c r="P313" s="24">
        <f>(L313+M313+N313+O313)</f>
        <v>75604.5</v>
      </c>
      <c r="Q313" s="57">
        <f t="shared" si="72"/>
        <v>4695.5</v>
      </c>
      <c r="R313" s="57">
        <f t="shared" si="72"/>
        <v>0</v>
      </c>
      <c r="S313" s="57">
        <f t="shared" si="72"/>
        <v>0</v>
      </c>
      <c r="T313" s="24">
        <f>(Q313+R313+S313)</f>
        <v>4695.5</v>
      </c>
      <c r="U313" s="24">
        <f>(P313+T313)</f>
        <v>80300</v>
      </c>
      <c r="V313" s="24">
        <f>(P313/U313*100)</f>
        <v>94.15255292652553</v>
      </c>
      <c r="W313" s="24">
        <f>(T313/U313*100)</f>
        <v>5.847447073474471</v>
      </c>
      <c r="X313" s="1"/>
    </row>
    <row r="314" spans="1:24" ht="23.25">
      <c r="A314" s="1"/>
      <c r="B314" s="58"/>
      <c r="C314" s="58"/>
      <c r="D314" s="58"/>
      <c r="E314" s="58"/>
      <c r="F314" s="58"/>
      <c r="G314" s="58"/>
      <c r="H314" s="58"/>
      <c r="I314" s="51"/>
      <c r="J314" s="52" t="s">
        <v>51</v>
      </c>
      <c r="K314" s="53"/>
      <c r="L314" s="57">
        <f>(L330)</f>
        <v>56551.2</v>
      </c>
      <c r="M314" s="24">
        <f>(M330)</f>
        <v>9042.3</v>
      </c>
      <c r="N314" s="57">
        <f>(N330)</f>
        <v>10557.4</v>
      </c>
      <c r="O314" s="24">
        <f>(O330)</f>
        <v>0</v>
      </c>
      <c r="P314" s="24">
        <f>(L314+M314+N314+O314)</f>
        <v>76150.9</v>
      </c>
      <c r="Q314" s="57">
        <f>(Q330)</f>
        <v>7511.9</v>
      </c>
      <c r="R314" s="57">
        <f>(R330)</f>
        <v>0</v>
      </c>
      <c r="S314" s="57">
        <f>(S330)</f>
        <v>0</v>
      </c>
      <c r="T314" s="24">
        <f>(Q314+R314+S314)</f>
        <v>7511.9</v>
      </c>
      <c r="U314" s="24">
        <f>(P314+T314)</f>
        <v>83662.79999999999</v>
      </c>
      <c r="V314" s="24">
        <f>(P314/U314*100)</f>
        <v>91.02121851049691</v>
      </c>
      <c r="W314" s="24">
        <f>(T314/U314*100)</f>
        <v>8.9787814895031</v>
      </c>
      <c r="X314" s="1"/>
    </row>
    <row r="315" spans="1:24" ht="23.25">
      <c r="A315" s="1"/>
      <c r="B315" s="68"/>
      <c r="C315" s="68"/>
      <c r="D315" s="68"/>
      <c r="E315" s="68"/>
      <c r="F315" s="68"/>
      <c r="G315" s="68"/>
      <c r="H315" s="68"/>
      <c r="I315" s="61"/>
      <c r="J315" s="62"/>
      <c r="K315" s="63"/>
      <c r="L315" s="64"/>
      <c r="M315" s="65"/>
      <c r="N315" s="64"/>
      <c r="O315" s="65"/>
      <c r="P315" s="65"/>
      <c r="Q315" s="64"/>
      <c r="R315" s="64"/>
      <c r="S315" s="64"/>
      <c r="T315" s="65"/>
      <c r="U315" s="65"/>
      <c r="V315" s="65"/>
      <c r="W315" s="6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"/>
      <c r="U317" s="5"/>
      <c r="V317" s="5"/>
      <c r="W317" s="5" t="s">
        <v>99</v>
      </c>
      <c r="X317" s="1"/>
    </row>
    <row r="318" spans="1:24" ht="23.25">
      <c r="A318" s="1"/>
      <c r="B318" s="9"/>
      <c r="C318" s="10" t="s">
        <v>4</v>
      </c>
      <c r="D318" s="10"/>
      <c r="E318" s="10"/>
      <c r="F318" s="10"/>
      <c r="G318" s="10"/>
      <c r="H318" s="10"/>
      <c r="I318" s="11"/>
      <c r="J318" s="12"/>
      <c r="K318" s="13"/>
      <c r="L318" s="14" t="s">
        <v>5</v>
      </c>
      <c r="M318" s="14"/>
      <c r="N318" s="14"/>
      <c r="O318" s="14"/>
      <c r="P318" s="14"/>
      <c r="Q318" s="15" t="s">
        <v>6</v>
      </c>
      <c r="R318" s="14"/>
      <c r="S318" s="14"/>
      <c r="T318" s="16"/>
      <c r="U318" s="14" t="s">
        <v>7</v>
      </c>
      <c r="V318" s="14"/>
      <c r="W318" s="17"/>
      <c r="X318" s="1"/>
    </row>
    <row r="319" spans="1:24" ht="23.25">
      <c r="A319" s="1"/>
      <c r="B319" s="18" t="s">
        <v>8</v>
      </c>
      <c r="C319" s="19" t="s">
        <v>9</v>
      </c>
      <c r="D319" s="19"/>
      <c r="E319" s="19"/>
      <c r="F319" s="19"/>
      <c r="G319" s="19"/>
      <c r="H319" s="2"/>
      <c r="I319" s="20"/>
      <c r="J319" s="21"/>
      <c r="K319" s="22"/>
      <c r="L319" s="23"/>
      <c r="M319" s="24"/>
      <c r="N319" s="25"/>
      <c r="O319" s="26"/>
      <c r="P319" s="27"/>
      <c r="Q319" s="28"/>
      <c r="R319" s="23"/>
      <c r="S319" s="29"/>
      <c r="T319" s="27"/>
      <c r="U319" s="27"/>
      <c r="V319" s="30" t="s">
        <v>10</v>
      </c>
      <c r="W319" s="31"/>
      <c r="X319" s="1"/>
    </row>
    <row r="320" spans="1:24" ht="23.25">
      <c r="A320" s="1"/>
      <c r="B320" s="32" t="s">
        <v>11</v>
      </c>
      <c r="C320" s="33"/>
      <c r="D320" s="33"/>
      <c r="E320" s="33"/>
      <c r="F320" s="33"/>
      <c r="G320" s="33"/>
      <c r="H320" s="33"/>
      <c r="I320" s="20"/>
      <c r="J320" s="34" t="s">
        <v>12</v>
      </c>
      <c r="K320" s="22"/>
      <c r="L320" s="35" t="s">
        <v>13</v>
      </c>
      <c r="M320" s="36" t="s">
        <v>14</v>
      </c>
      <c r="N320" s="37" t="s">
        <v>13</v>
      </c>
      <c r="O320" s="26" t="s">
        <v>15</v>
      </c>
      <c r="P320" s="24"/>
      <c r="Q320" s="38" t="s">
        <v>16</v>
      </c>
      <c r="R320" s="35" t="s">
        <v>17</v>
      </c>
      <c r="S320" s="29" t="s">
        <v>18</v>
      </c>
      <c r="T320" s="27"/>
      <c r="U320" s="27"/>
      <c r="V320" s="27"/>
      <c r="W320" s="36"/>
      <c r="X320" s="1"/>
    </row>
    <row r="321" spans="1:24" ht="23.25">
      <c r="A321" s="1"/>
      <c r="B321" s="32" t="s">
        <v>19</v>
      </c>
      <c r="C321" s="32" t="s">
        <v>20</v>
      </c>
      <c r="D321" s="32" t="s">
        <v>21</v>
      </c>
      <c r="E321" s="32" t="s">
        <v>22</v>
      </c>
      <c r="F321" s="32" t="s">
        <v>23</v>
      </c>
      <c r="G321" s="32" t="s">
        <v>24</v>
      </c>
      <c r="H321" s="32" t="s">
        <v>25</v>
      </c>
      <c r="I321" s="20"/>
      <c r="J321" s="34"/>
      <c r="K321" s="22"/>
      <c r="L321" s="35" t="s">
        <v>26</v>
      </c>
      <c r="M321" s="36" t="s">
        <v>27</v>
      </c>
      <c r="N321" s="37" t="s">
        <v>28</v>
      </c>
      <c r="O321" s="26" t="s">
        <v>29</v>
      </c>
      <c r="P321" s="36" t="s">
        <v>30</v>
      </c>
      <c r="Q321" s="38" t="s">
        <v>31</v>
      </c>
      <c r="R321" s="35" t="s">
        <v>32</v>
      </c>
      <c r="S321" s="29" t="s">
        <v>33</v>
      </c>
      <c r="T321" s="26" t="s">
        <v>30</v>
      </c>
      <c r="U321" s="26" t="s">
        <v>34</v>
      </c>
      <c r="V321" s="26" t="s">
        <v>35</v>
      </c>
      <c r="W321" s="36" t="s">
        <v>36</v>
      </c>
      <c r="X321" s="1"/>
    </row>
    <row r="322" spans="1:24" ht="23.25">
      <c r="A322" s="1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/>
      <c r="P322" s="46"/>
      <c r="Q322" s="47" t="s">
        <v>37</v>
      </c>
      <c r="R322" s="42"/>
      <c r="S322" s="48"/>
      <c r="T322" s="46"/>
      <c r="U322" s="46"/>
      <c r="V322" s="46"/>
      <c r="W322" s="49"/>
      <c r="X322" s="1"/>
    </row>
    <row r="323" spans="1:24" ht="23.25">
      <c r="A323" s="1"/>
      <c r="B323" s="50"/>
      <c r="C323" s="50"/>
      <c r="D323" s="50"/>
      <c r="E323" s="50"/>
      <c r="F323" s="50"/>
      <c r="G323" s="50"/>
      <c r="H323" s="50"/>
      <c r="I323" s="51"/>
      <c r="J323" s="52"/>
      <c r="K323" s="53"/>
      <c r="L323" s="23"/>
      <c r="M323" s="24"/>
      <c r="N323" s="25"/>
      <c r="O323" s="27"/>
      <c r="P323" s="27"/>
      <c r="Q323" s="28"/>
      <c r="R323" s="23"/>
      <c r="S323" s="54"/>
      <c r="T323" s="27"/>
      <c r="U323" s="27"/>
      <c r="V323" s="27"/>
      <c r="W323" s="24"/>
      <c r="X323" s="1"/>
    </row>
    <row r="324" spans="1:24" ht="23.25">
      <c r="A324" s="1"/>
      <c r="B324" s="50" t="s">
        <v>75</v>
      </c>
      <c r="C324" s="50" t="s">
        <v>55</v>
      </c>
      <c r="D324" s="50" t="s">
        <v>57</v>
      </c>
      <c r="E324" s="50"/>
      <c r="F324" s="50" t="s">
        <v>89</v>
      </c>
      <c r="G324" s="50" t="s">
        <v>80</v>
      </c>
      <c r="H324" s="50"/>
      <c r="I324" s="51"/>
      <c r="J324" s="55" t="s">
        <v>52</v>
      </c>
      <c r="K324" s="56"/>
      <c r="L324" s="57">
        <f aca="true" t="shared" si="73" ref="L324:O326">(L331)</f>
        <v>56551.2</v>
      </c>
      <c r="M324" s="57">
        <f t="shared" si="73"/>
        <v>9042.3</v>
      </c>
      <c r="N324" s="57">
        <f t="shared" si="73"/>
        <v>10557.4</v>
      </c>
      <c r="O324" s="57">
        <f t="shared" si="73"/>
        <v>0</v>
      </c>
      <c r="P324" s="57">
        <f>(L324+M324+N324+O324)</f>
        <v>76150.9</v>
      </c>
      <c r="Q324" s="57">
        <f aca="true" t="shared" si="74" ref="Q324:S326">(Q331)</f>
        <v>7511.9</v>
      </c>
      <c r="R324" s="57">
        <f t="shared" si="74"/>
        <v>0</v>
      </c>
      <c r="S324" s="66">
        <f t="shared" si="74"/>
        <v>0</v>
      </c>
      <c r="T324" s="24">
        <f>(Q324+R324+S324)</f>
        <v>7511.9</v>
      </c>
      <c r="U324" s="24">
        <f>(P324+T324)</f>
        <v>83662.79999999999</v>
      </c>
      <c r="V324" s="24">
        <f>(P324/U324*100)</f>
        <v>91.02121851049691</v>
      </c>
      <c r="W324" s="24">
        <f>(T324/U324*100)</f>
        <v>8.9787814895031</v>
      </c>
      <c r="X324" s="1"/>
    </row>
    <row r="325" spans="1:24" ht="23.25">
      <c r="A325" s="1"/>
      <c r="B325" s="50"/>
      <c r="C325" s="50"/>
      <c r="D325" s="50"/>
      <c r="E325" s="50"/>
      <c r="F325" s="50"/>
      <c r="G325" s="50"/>
      <c r="H325" s="50"/>
      <c r="I325" s="51"/>
      <c r="J325" s="52" t="s">
        <v>53</v>
      </c>
      <c r="K325" s="53"/>
      <c r="L325" s="57">
        <f t="shared" si="73"/>
        <v>101.88524235741771</v>
      </c>
      <c r="M325" s="57">
        <f t="shared" si="73"/>
        <v>98.1546410776896</v>
      </c>
      <c r="N325" s="57">
        <f t="shared" si="73"/>
        <v>96.96897330859525</v>
      </c>
      <c r="O325" s="57">
        <f t="shared" si="73"/>
        <v>0</v>
      </c>
      <c r="P325" s="24">
        <f>(P332)</f>
        <v>100.72270830439987</v>
      </c>
      <c r="Q325" s="57">
        <f t="shared" si="74"/>
        <v>159.98083271217124</v>
      </c>
      <c r="R325" s="57">
        <f t="shared" si="74"/>
        <v>0</v>
      </c>
      <c r="S325" s="57">
        <f t="shared" si="74"/>
        <v>0</v>
      </c>
      <c r="T325" s="24">
        <f>(Q325+R325+S325)</f>
        <v>159.98083271217124</v>
      </c>
      <c r="U325" s="24">
        <f>(U332)</f>
        <v>104.18779576587794</v>
      </c>
      <c r="V325" s="24"/>
      <c r="W325" s="24"/>
      <c r="X325" s="1"/>
    </row>
    <row r="326" spans="1:24" ht="23.25">
      <c r="A326" s="1"/>
      <c r="B326" s="50"/>
      <c r="C326" s="50"/>
      <c r="D326" s="50"/>
      <c r="E326" s="50"/>
      <c r="F326" s="50"/>
      <c r="G326" s="50"/>
      <c r="H326" s="50"/>
      <c r="I326" s="51"/>
      <c r="J326" s="52" t="s">
        <v>54</v>
      </c>
      <c r="K326" s="53"/>
      <c r="L326" s="57">
        <f t="shared" si="73"/>
        <v>100</v>
      </c>
      <c r="M326" s="24">
        <f t="shared" si="73"/>
        <v>100</v>
      </c>
      <c r="N326" s="57">
        <f t="shared" si="73"/>
        <v>100</v>
      </c>
      <c r="O326" s="24">
        <f t="shared" si="73"/>
        <v>0</v>
      </c>
      <c r="P326" s="24">
        <f>(P333)</f>
        <v>100</v>
      </c>
      <c r="Q326" s="57">
        <f t="shared" si="74"/>
        <v>100</v>
      </c>
      <c r="R326" s="57">
        <f t="shared" si="74"/>
        <v>0</v>
      </c>
      <c r="S326" s="57">
        <f t="shared" si="74"/>
        <v>0</v>
      </c>
      <c r="T326" s="24">
        <f>(Q326+R326+S326)</f>
        <v>100</v>
      </c>
      <c r="U326" s="24">
        <f>(U333)</f>
        <v>100</v>
      </c>
      <c r="V326" s="24"/>
      <c r="W326" s="24"/>
      <c r="X326" s="1"/>
    </row>
    <row r="327" spans="1:24" ht="23.25">
      <c r="A327" s="1"/>
      <c r="B327" s="50"/>
      <c r="C327" s="50"/>
      <c r="D327" s="50"/>
      <c r="E327" s="50"/>
      <c r="F327" s="50"/>
      <c r="G327" s="50"/>
      <c r="H327" s="50"/>
      <c r="I327" s="51"/>
      <c r="J327" s="52"/>
      <c r="K327" s="53"/>
      <c r="L327" s="57"/>
      <c r="M327" s="24"/>
      <c r="N327" s="57"/>
      <c r="O327" s="24"/>
      <c r="P327" s="24"/>
      <c r="Q327" s="57"/>
      <c r="R327" s="57"/>
      <c r="S327" s="57"/>
      <c r="T327" s="24"/>
      <c r="U327" s="24"/>
      <c r="V327" s="24"/>
      <c r="W327" s="24"/>
      <c r="X327" s="1"/>
    </row>
    <row r="328" spans="1:24" ht="23.25">
      <c r="A328" s="1"/>
      <c r="B328" s="50"/>
      <c r="C328" s="50"/>
      <c r="D328" s="50"/>
      <c r="E328" s="50"/>
      <c r="F328" s="50"/>
      <c r="G328" s="50"/>
      <c r="H328" s="50" t="s">
        <v>64</v>
      </c>
      <c r="I328" s="51"/>
      <c r="J328" s="52" t="s">
        <v>65</v>
      </c>
      <c r="K328" s="53"/>
      <c r="L328" s="57"/>
      <c r="M328" s="24"/>
      <c r="N328" s="57"/>
      <c r="O328" s="24"/>
      <c r="P328" s="24"/>
      <c r="Q328" s="57"/>
      <c r="R328" s="57"/>
      <c r="S328" s="57"/>
      <c r="T328" s="24"/>
      <c r="U328" s="24"/>
      <c r="V328" s="24"/>
      <c r="W328" s="24"/>
      <c r="X328" s="1"/>
    </row>
    <row r="329" spans="1:24" ht="23.25">
      <c r="A329" s="1"/>
      <c r="B329" s="50"/>
      <c r="C329" s="50"/>
      <c r="D329" s="50"/>
      <c r="E329" s="50"/>
      <c r="F329" s="50"/>
      <c r="G329" s="50"/>
      <c r="H329" s="50"/>
      <c r="I329" s="51"/>
      <c r="J329" s="52" t="s">
        <v>50</v>
      </c>
      <c r="K329" s="53"/>
      <c r="L329" s="57">
        <v>55504.8</v>
      </c>
      <c r="M329" s="24">
        <v>9212.3</v>
      </c>
      <c r="N329" s="57">
        <v>10887.4</v>
      </c>
      <c r="O329" s="24"/>
      <c r="P329" s="24">
        <f>(L329+M329+N329+O329)</f>
        <v>75604.5</v>
      </c>
      <c r="Q329" s="57">
        <v>4695.5</v>
      </c>
      <c r="R329" s="57"/>
      <c r="S329" s="57"/>
      <c r="T329" s="24">
        <f>(Q329+R329+S329)</f>
        <v>4695.5</v>
      </c>
      <c r="U329" s="24">
        <f>(P329+T329)</f>
        <v>80300</v>
      </c>
      <c r="V329" s="24">
        <f>(P329/U329*100)</f>
        <v>94.15255292652553</v>
      </c>
      <c r="W329" s="24">
        <f>(T329/U329*100)</f>
        <v>5.847447073474471</v>
      </c>
      <c r="X329" s="1"/>
    </row>
    <row r="330" spans="1:24" ht="23.25">
      <c r="A330" s="1"/>
      <c r="B330" s="50"/>
      <c r="C330" s="50"/>
      <c r="D330" s="50"/>
      <c r="E330" s="50"/>
      <c r="F330" s="50"/>
      <c r="G330" s="50"/>
      <c r="H330" s="50"/>
      <c r="I330" s="51"/>
      <c r="J330" s="52" t="s">
        <v>51</v>
      </c>
      <c r="K330" s="53"/>
      <c r="L330" s="57">
        <v>56551.2</v>
      </c>
      <c r="M330" s="24">
        <v>9042.3</v>
      </c>
      <c r="N330" s="57">
        <v>10557.4</v>
      </c>
      <c r="O330" s="24"/>
      <c r="P330" s="24">
        <f>(L330+M330+N330+O330)</f>
        <v>76150.9</v>
      </c>
      <c r="Q330" s="57">
        <v>7511.9</v>
      </c>
      <c r="R330" s="57"/>
      <c r="S330" s="57"/>
      <c r="T330" s="24">
        <f>(Q330+R330+S330)</f>
        <v>7511.9</v>
      </c>
      <c r="U330" s="24">
        <f>(P330+T330)</f>
        <v>83662.79999999999</v>
      </c>
      <c r="V330" s="24">
        <f>(P330/U330*100)</f>
        <v>91.02121851049691</v>
      </c>
      <c r="W330" s="24">
        <f>(T330/U330*100)</f>
        <v>8.9787814895031</v>
      </c>
      <c r="X330" s="1"/>
    </row>
    <row r="331" spans="1:24" ht="23.25">
      <c r="A331" s="1"/>
      <c r="B331" s="58"/>
      <c r="C331" s="59"/>
      <c r="D331" s="59"/>
      <c r="E331" s="59"/>
      <c r="F331" s="59"/>
      <c r="G331" s="59"/>
      <c r="H331" s="59"/>
      <c r="I331" s="52"/>
      <c r="J331" s="52" t="s">
        <v>52</v>
      </c>
      <c r="K331" s="53"/>
      <c r="L331" s="22">
        <v>56551.2</v>
      </c>
      <c r="M331" s="22">
        <v>9042.3</v>
      </c>
      <c r="N331" s="22">
        <v>10557.4</v>
      </c>
      <c r="O331" s="22"/>
      <c r="P331" s="22">
        <f>(L331+M331+N331+O331)</f>
        <v>76150.9</v>
      </c>
      <c r="Q331" s="22">
        <v>7511.9</v>
      </c>
      <c r="R331" s="22"/>
      <c r="S331" s="22"/>
      <c r="T331" s="22">
        <f>(Q331+R331+S331)</f>
        <v>7511.9</v>
      </c>
      <c r="U331" s="22">
        <f>(P331+T331)</f>
        <v>83662.79999999999</v>
      </c>
      <c r="V331" s="22">
        <f>(P331/U331*100)</f>
        <v>91.02121851049691</v>
      </c>
      <c r="W331" s="22">
        <f>(T331/U331*100)</f>
        <v>8.9787814895031</v>
      </c>
      <c r="X331" s="1"/>
    </row>
    <row r="332" spans="1:24" ht="23.25">
      <c r="A332" s="1"/>
      <c r="B332" s="50"/>
      <c r="C332" s="67"/>
      <c r="D332" s="67"/>
      <c r="E332" s="67"/>
      <c r="F332" s="67"/>
      <c r="G332" s="67"/>
      <c r="H332" s="67"/>
      <c r="I332" s="52"/>
      <c r="J332" s="52" t="s">
        <v>53</v>
      </c>
      <c r="K332" s="53"/>
      <c r="L332" s="22">
        <f>(L331/L329*100)</f>
        <v>101.88524235741771</v>
      </c>
      <c r="M332" s="22">
        <f>(M331/M329*100)</f>
        <v>98.1546410776896</v>
      </c>
      <c r="N332" s="22">
        <f>(N331/N329*100)</f>
        <v>96.96897330859525</v>
      </c>
      <c r="O332" s="22"/>
      <c r="P332" s="22">
        <f>(P331/P329*100)</f>
        <v>100.72270830439987</v>
      </c>
      <c r="Q332" s="22">
        <f>(Q331/Q329*100)</f>
        <v>159.98083271217124</v>
      </c>
      <c r="R332" s="22"/>
      <c r="S332" s="22"/>
      <c r="T332" s="22">
        <f>(T331/T329*100)</f>
        <v>159.98083271217124</v>
      </c>
      <c r="U332" s="22">
        <f>(U331/U329*100)</f>
        <v>104.18779576587794</v>
      </c>
      <c r="V332" s="22"/>
      <c r="W332" s="22"/>
      <c r="X332" s="1"/>
    </row>
    <row r="333" spans="1:24" ht="23.25">
      <c r="A333" s="1"/>
      <c r="B333" s="50"/>
      <c r="C333" s="67"/>
      <c r="D333" s="67"/>
      <c r="E333" s="67"/>
      <c r="F333" s="67"/>
      <c r="G333" s="67"/>
      <c r="H333" s="67"/>
      <c r="I333" s="52"/>
      <c r="J333" s="52" t="s">
        <v>54</v>
      </c>
      <c r="K333" s="53"/>
      <c r="L333" s="22">
        <f>(L331/L330*100)</f>
        <v>100</v>
      </c>
      <c r="M333" s="22">
        <f>(M331/M330*100)</f>
        <v>100</v>
      </c>
      <c r="N333" s="22">
        <f>(N331/N330*100)</f>
        <v>100</v>
      </c>
      <c r="O333" s="22"/>
      <c r="P333" s="22">
        <f>(P331/P330*100)</f>
        <v>100</v>
      </c>
      <c r="Q333" s="22">
        <f>(Q331/Q330*100)</f>
        <v>100</v>
      </c>
      <c r="R333" s="22"/>
      <c r="S333" s="22"/>
      <c r="T333" s="22">
        <f>(T331/T330*100)</f>
        <v>100</v>
      </c>
      <c r="U333" s="22">
        <f>(U331/U330*100)</f>
        <v>100</v>
      </c>
      <c r="V333" s="22"/>
      <c r="W333" s="22"/>
      <c r="X333" s="1"/>
    </row>
    <row r="334" spans="1:24" ht="23.25">
      <c r="A334" s="1"/>
      <c r="B334" s="50"/>
      <c r="C334" s="67"/>
      <c r="D334" s="67"/>
      <c r="E334" s="67"/>
      <c r="F334" s="67"/>
      <c r="G334" s="67"/>
      <c r="H334" s="67"/>
      <c r="I334" s="52"/>
      <c r="J334" s="52"/>
      <c r="K334" s="53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1"/>
    </row>
    <row r="335" spans="1:24" ht="23.25">
      <c r="A335" s="1"/>
      <c r="B335" s="50"/>
      <c r="C335" s="67"/>
      <c r="D335" s="67"/>
      <c r="E335" s="67"/>
      <c r="F335" s="67"/>
      <c r="G335" s="67"/>
      <c r="H335" s="67"/>
      <c r="I335" s="52"/>
      <c r="J335" s="52"/>
      <c r="K335" s="53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1"/>
    </row>
    <row r="336" spans="1:24" ht="23.25">
      <c r="A336" s="1"/>
      <c r="B336" s="50"/>
      <c r="C336" s="67"/>
      <c r="D336" s="67"/>
      <c r="E336" s="67"/>
      <c r="F336" s="67"/>
      <c r="G336" s="67"/>
      <c r="H336" s="67"/>
      <c r="I336" s="52"/>
      <c r="J336" s="52"/>
      <c r="K336" s="53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1"/>
    </row>
    <row r="337" spans="1:24" ht="23.25">
      <c r="A337" s="1"/>
      <c r="B337" s="50"/>
      <c r="C337" s="67"/>
      <c r="D337" s="67"/>
      <c r="E337" s="67"/>
      <c r="F337" s="67"/>
      <c r="G337" s="67"/>
      <c r="H337" s="67"/>
      <c r="I337" s="52"/>
      <c r="J337" s="52"/>
      <c r="K337" s="53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1"/>
    </row>
    <row r="338" spans="1:24" ht="23.25">
      <c r="A338" s="1"/>
      <c r="B338" s="50"/>
      <c r="C338" s="67"/>
      <c r="D338" s="67"/>
      <c r="E338" s="67"/>
      <c r="F338" s="67"/>
      <c r="G338" s="67"/>
      <c r="H338" s="67"/>
      <c r="I338" s="52"/>
      <c r="J338" s="52"/>
      <c r="K338" s="53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1"/>
    </row>
    <row r="339" spans="1:24" ht="23.25">
      <c r="A339" s="1"/>
      <c r="B339" s="50"/>
      <c r="C339" s="50"/>
      <c r="D339" s="50"/>
      <c r="E339" s="50"/>
      <c r="F339" s="50"/>
      <c r="G339" s="50"/>
      <c r="H339" s="50"/>
      <c r="I339" s="51"/>
      <c r="J339" s="52"/>
      <c r="K339" s="53"/>
      <c r="L339" s="57"/>
      <c r="M339" s="24"/>
      <c r="N339" s="57"/>
      <c r="O339" s="24"/>
      <c r="P339" s="24"/>
      <c r="Q339" s="57"/>
      <c r="R339" s="57"/>
      <c r="S339" s="57"/>
      <c r="T339" s="24"/>
      <c r="U339" s="24"/>
      <c r="V339" s="24"/>
      <c r="W339" s="24"/>
      <c r="X339" s="1"/>
    </row>
    <row r="340" spans="1:24" ht="23.25">
      <c r="A340" s="1"/>
      <c r="B340" s="50"/>
      <c r="C340" s="50"/>
      <c r="D340" s="50"/>
      <c r="E340" s="50"/>
      <c r="F340" s="50"/>
      <c r="G340" s="50"/>
      <c r="H340" s="50"/>
      <c r="I340" s="51"/>
      <c r="J340" s="52"/>
      <c r="K340" s="53"/>
      <c r="L340" s="57"/>
      <c r="M340" s="24"/>
      <c r="N340" s="57"/>
      <c r="O340" s="24"/>
      <c r="P340" s="24"/>
      <c r="Q340" s="57"/>
      <c r="R340" s="57"/>
      <c r="S340" s="57"/>
      <c r="T340" s="24"/>
      <c r="U340" s="24"/>
      <c r="V340" s="24"/>
      <c r="W340" s="24"/>
      <c r="X340" s="1"/>
    </row>
    <row r="341" spans="1:24" ht="23.25">
      <c r="A341" s="1"/>
      <c r="B341" s="50"/>
      <c r="C341" s="50"/>
      <c r="D341" s="50"/>
      <c r="E341" s="50"/>
      <c r="F341" s="50"/>
      <c r="G341" s="50"/>
      <c r="H341" s="50"/>
      <c r="I341" s="51"/>
      <c r="J341" s="52"/>
      <c r="K341" s="53"/>
      <c r="L341" s="57"/>
      <c r="M341" s="24"/>
      <c r="N341" s="57"/>
      <c r="O341" s="24"/>
      <c r="P341" s="24"/>
      <c r="Q341" s="57"/>
      <c r="R341" s="57"/>
      <c r="S341" s="57"/>
      <c r="T341" s="24"/>
      <c r="U341" s="24"/>
      <c r="V341" s="24"/>
      <c r="W341" s="24"/>
      <c r="X341" s="1"/>
    </row>
    <row r="342" spans="1:24" ht="23.25">
      <c r="A342" s="1"/>
      <c r="B342" s="50"/>
      <c r="C342" s="50"/>
      <c r="D342" s="50"/>
      <c r="E342" s="50"/>
      <c r="F342" s="50"/>
      <c r="G342" s="50"/>
      <c r="H342" s="50"/>
      <c r="I342" s="51"/>
      <c r="J342" s="52"/>
      <c r="K342" s="53"/>
      <c r="L342" s="57"/>
      <c r="M342" s="24"/>
      <c r="N342" s="57"/>
      <c r="O342" s="24"/>
      <c r="P342" s="24"/>
      <c r="Q342" s="57"/>
      <c r="R342" s="57"/>
      <c r="S342" s="57"/>
      <c r="T342" s="24"/>
      <c r="U342" s="24"/>
      <c r="V342" s="24"/>
      <c r="W342" s="24"/>
      <c r="X342" s="1"/>
    </row>
    <row r="343" spans="1:24" ht="23.25">
      <c r="A343" s="1"/>
      <c r="B343" s="50"/>
      <c r="C343" s="50"/>
      <c r="D343" s="50"/>
      <c r="E343" s="50"/>
      <c r="F343" s="50"/>
      <c r="G343" s="50"/>
      <c r="H343" s="50"/>
      <c r="I343" s="51"/>
      <c r="J343" s="52"/>
      <c r="K343" s="53"/>
      <c r="L343" s="57"/>
      <c r="M343" s="24"/>
      <c r="N343" s="57"/>
      <c r="O343" s="24"/>
      <c r="P343" s="24"/>
      <c r="Q343" s="57"/>
      <c r="R343" s="57"/>
      <c r="S343" s="57"/>
      <c r="T343" s="24"/>
      <c r="U343" s="24"/>
      <c r="V343" s="24"/>
      <c r="W343" s="24"/>
      <c r="X343" s="1"/>
    </row>
    <row r="344" spans="1:24" ht="23.25">
      <c r="A344" s="1"/>
      <c r="B344" s="50"/>
      <c r="C344" s="50"/>
      <c r="D344" s="50"/>
      <c r="E344" s="50"/>
      <c r="F344" s="50"/>
      <c r="G344" s="50"/>
      <c r="H344" s="50"/>
      <c r="I344" s="51"/>
      <c r="J344" s="52"/>
      <c r="K344" s="53"/>
      <c r="L344" s="57"/>
      <c r="M344" s="24"/>
      <c r="N344" s="57"/>
      <c r="O344" s="24"/>
      <c r="P344" s="24"/>
      <c r="Q344" s="57"/>
      <c r="R344" s="57"/>
      <c r="S344" s="57"/>
      <c r="T344" s="24"/>
      <c r="U344" s="24"/>
      <c r="V344" s="24"/>
      <c r="W344" s="24"/>
      <c r="X344" s="1"/>
    </row>
    <row r="345" spans="1:24" ht="23.25">
      <c r="A345" s="1"/>
      <c r="B345" s="50"/>
      <c r="C345" s="50"/>
      <c r="D345" s="50"/>
      <c r="E345" s="50"/>
      <c r="F345" s="50"/>
      <c r="G345" s="50"/>
      <c r="H345" s="50"/>
      <c r="I345" s="51"/>
      <c r="J345" s="52"/>
      <c r="K345" s="53"/>
      <c r="L345" s="57"/>
      <c r="M345" s="24"/>
      <c r="N345" s="57"/>
      <c r="O345" s="24"/>
      <c r="P345" s="24"/>
      <c r="Q345" s="57"/>
      <c r="R345" s="57"/>
      <c r="S345" s="57"/>
      <c r="T345" s="24"/>
      <c r="U345" s="24"/>
      <c r="V345" s="24"/>
      <c r="W345" s="24"/>
      <c r="X345" s="1"/>
    </row>
    <row r="346" spans="1:24" ht="23.25">
      <c r="A346" s="1"/>
      <c r="B346" s="50"/>
      <c r="C346" s="50"/>
      <c r="D346" s="50"/>
      <c r="E346" s="50"/>
      <c r="F346" s="50"/>
      <c r="G346" s="50"/>
      <c r="H346" s="50"/>
      <c r="I346" s="51"/>
      <c r="J346" s="52"/>
      <c r="K346" s="53"/>
      <c r="L346" s="57"/>
      <c r="M346" s="24"/>
      <c r="N346" s="57"/>
      <c r="O346" s="24"/>
      <c r="P346" s="24"/>
      <c r="Q346" s="57"/>
      <c r="R346" s="57"/>
      <c r="S346" s="57"/>
      <c r="T346" s="24"/>
      <c r="U346" s="24"/>
      <c r="V346" s="24"/>
      <c r="W346" s="24"/>
      <c r="X346" s="1"/>
    </row>
    <row r="347" spans="1:24" ht="23.25">
      <c r="A347" s="1"/>
      <c r="B347" s="58"/>
      <c r="C347" s="59"/>
      <c r="D347" s="59"/>
      <c r="E347" s="59"/>
      <c r="F347" s="59"/>
      <c r="G347" s="59"/>
      <c r="H347" s="59"/>
      <c r="I347" s="52"/>
      <c r="J347" s="52"/>
      <c r="K347" s="53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1"/>
    </row>
    <row r="348" spans="1:24" ht="23.25">
      <c r="A348" s="1"/>
      <c r="B348" s="50"/>
      <c r="C348" s="50"/>
      <c r="D348" s="50"/>
      <c r="E348" s="50"/>
      <c r="F348" s="50"/>
      <c r="G348" s="50"/>
      <c r="H348" s="50"/>
      <c r="I348" s="51"/>
      <c r="J348" s="52"/>
      <c r="K348" s="53"/>
      <c r="L348" s="57"/>
      <c r="M348" s="24"/>
      <c r="N348" s="57"/>
      <c r="O348" s="24"/>
      <c r="P348" s="24"/>
      <c r="Q348" s="57"/>
      <c r="R348" s="57"/>
      <c r="S348" s="57"/>
      <c r="T348" s="24"/>
      <c r="U348" s="24"/>
      <c r="V348" s="24"/>
      <c r="W348" s="24"/>
      <c r="X348" s="1"/>
    </row>
    <row r="349" spans="1:24" ht="23.25">
      <c r="A349" s="1"/>
      <c r="B349" s="50"/>
      <c r="C349" s="50"/>
      <c r="D349" s="50"/>
      <c r="E349" s="50"/>
      <c r="F349" s="50"/>
      <c r="G349" s="50"/>
      <c r="H349" s="50"/>
      <c r="I349" s="51"/>
      <c r="J349" s="52"/>
      <c r="K349" s="53"/>
      <c r="L349" s="57"/>
      <c r="M349" s="24"/>
      <c r="N349" s="57"/>
      <c r="O349" s="24"/>
      <c r="P349" s="24"/>
      <c r="Q349" s="57"/>
      <c r="R349" s="57"/>
      <c r="S349" s="57"/>
      <c r="T349" s="24"/>
      <c r="U349" s="24"/>
      <c r="V349" s="24"/>
      <c r="W349" s="24"/>
      <c r="X349" s="1"/>
    </row>
    <row r="350" spans="1:24" ht="23.25">
      <c r="A350" s="1"/>
      <c r="B350" s="50"/>
      <c r="C350" s="50"/>
      <c r="D350" s="50"/>
      <c r="E350" s="50"/>
      <c r="F350" s="50"/>
      <c r="G350" s="50"/>
      <c r="H350" s="50"/>
      <c r="I350" s="51"/>
      <c r="J350" s="52"/>
      <c r="K350" s="53"/>
      <c r="L350" s="57"/>
      <c r="M350" s="24"/>
      <c r="N350" s="57"/>
      <c r="O350" s="24"/>
      <c r="P350" s="24"/>
      <c r="Q350" s="57"/>
      <c r="R350" s="57"/>
      <c r="S350" s="57"/>
      <c r="T350" s="24"/>
      <c r="U350" s="24"/>
      <c r="V350" s="24"/>
      <c r="W350" s="24"/>
      <c r="X350" s="1"/>
    </row>
    <row r="351" spans="1:24" ht="23.25">
      <c r="A351" s="1"/>
      <c r="B351" s="50"/>
      <c r="C351" s="50"/>
      <c r="D351" s="50"/>
      <c r="E351" s="50"/>
      <c r="F351" s="50"/>
      <c r="G351" s="50"/>
      <c r="H351" s="50"/>
      <c r="I351" s="51"/>
      <c r="J351" s="52"/>
      <c r="K351" s="53"/>
      <c r="L351" s="57"/>
      <c r="M351" s="24"/>
      <c r="N351" s="57"/>
      <c r="O351" s="24"/>
      <c r="P351" s="24"/>
      <c r="Q351" s="57"/>
      <c r="R351" s="57"/>
      <c r="S351" s="57"/>
      <c r="T351" s="24"/>
      <c r="U351" s="24"/>
      <c r="V351" s="24"/>
      <c r="W351" s="24"/>
      <c r="X351" s="1"/>
    </row>
    <row r="352" spans="1:24" ht="23.25">
      <c r="A352" s="1"/>
      <c r="B352" s="58"/>
      <c r="C352" s="58"/>
      <c r="D352" s="58"/>
      <c r="E352" s="58"/>
      <c r="F352" s="58"/>
      <c r="G352" s="58"/>
      <c r="H352" s="58"/>
      <c r="I352" s="51"/>
      <c r="J352" s="52"/>
      <c r="K352" s="53"/>
      <c r="L352" s="57"/>
      <c r="M352" s="24"/>
      <c r="N352" s="57"/>
      <c r="O352" s="24"/>
      <c r="P352" s="24"/>
      <c r="Q352" s="57"/>
      <c r="R352" s="57"/>
      <c r="S352" s="57"/>
      <c r="T352" s="24"/>
      <c r="U352" s="24"/>
      <c r="V352" s="24"/>
      <c r="W352" s="24"/>
      <c r="X352" s="1"/>
    </row>
    <row r="353" spans="1:24" ht="23.25">
      <c r="A353" s="1"/>
      <c r="B353" s="58"/>
      <c r="C353" s="59"/>
      <c r="D353" s="59"/>
      <c r="E353" s="59"/>
      <c r="F353" s="59"/>
      <c r="G353" s="59"/>
      <c r="H353" s="59"/>
      <c r="I353" s="52"/>
      <c r="J353" s="52"/>
      <c r="K353" s="53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1"/>
    </row>
    <row r="354" spans="1:24" ht="23.25">
      <c r="A354" s="1"/>
      <c r="B354" s="58"/>
      <c r="C354" s="58"/>
      <c r="D354" s="58"/>
      <c r="E354" s="58"/>
      <c r="F354" s="58"/>
      <c r="G354" s="58"/>
      <c r="H354" s="58"/>
      <c r="I354" s="51"/>
      <c r="J354" s="52"/>
      <c r="K354" s="53"/>
      <c r="L354" s="57"/>
      <c r="M354" s="24"/>
      <c r="N354" s="57"/>
      <c r="O354" s="24"/>
      <c r="P354" s="24"/>
      <c r="Q354" s="57"/>
      <c r="R354" s="57"/>
      <c r="S354" s="57"/>
      <c r="T354" s="24"/>
      <c r="U354" s="24"/>
      <c r="V354" s="24"/>
      <c r="W354" s="24"/>
      <c r="X354" s="1"/>
    </row>
    <row r="355" spans="1:24" ht="23.25">
      <c r="A355" s="1"/>
      <c r="B355" s="58"/>
      <c r="C355" s="58"/>
      <c r="D355" s="58"/>
      <c r="E355" s="58"/>
      <c r="F355" s="58"/>
      <c r="G355" s="58"/>
      <c r="H355" s="58"/>
      <c r="I355" s="51"/>
      <c r="J355" s="52"/>
      <c r="K355" s="53"/>
      <c r="L355" s="57"/>
      <c r="M355" s="24"/>
      <c r="N355" s="57"/>
      <c r="O355" s="24"/>
      <c r="P355" s="24"/>
      <c r="Q355" s="57"/>
      <c r="R355" s="57"/>
      <c r="S355" s="57"/>
      <c r="T355" s="24"/>
      <c r="U355" s="24"/>
      <c r="V355" s="24"/>
      <c r="W355" s="24"/>
      <c r="X355" s="1"/>
    </row>
    <row r="356" spans="1:24" ht="23.25">
      <c r="A356" s="1"/>
      <c r="B356" s="58"/>
      <c r="C356" s="58"/>
      <c r="D356" s="58"/>
      <c r="E356" s="58"/>
      <c r="F356" s="58"/>
      <c r="G356" s="58"/>
      <c r="H356" s="58"/>
      <c r="I356" s="51"/>
      <c r="J356" s="52"/>
      <c r="K356" s="53"/>
      <c r="L356" s="57"/>
      <c r="M356" s="24"/>
      <c r="N356" s="57"/>
      <c r="O356" s="24"/>
      <c r="P356" s="24"/>
      <c r="Q356" s="57"/>
      <c r="R356" s="57"/>
      <c r="S356" s="57"/>
      <c r="T356" s="24"/>
      <c r="U356" s="24"/>
      <c r="V356" s="24"/>
      <c r="W356" s="24"/>
      <c r="X356" s="1"/>
    </row>
    <row r="357" spans="1:24" ht="23.25">
      <c r="A357" s="1"/>
      <c r="B357" s="58"/>
      <c r="C357" s="58"/>
      <c r="D357" s="58"/>
      <c r="E357" s="58"/>
      <c r="F357" s="58"/>
      <c r="G357" s="58"/>
      <c r="H357" s="58"/>
      <c r="I357" s="51"/>
      <c r="J357" s="52"/>
      <c r="K357" s="53"/>
      <c r="L357" s="57"/>
      <c r="M357" s="24"/>
      <c r="N357" s="57"/>
      <c r="O357" s="24"/>
      <c r="P357" s="24"/>
      <c r="Q357" s="57"/>
      <c r="R357" s="57"/>
      <c r="S357" s="57"/>
      <c r="T357" s="24"/>
      <c r="U357" s="24"/>
      <c r="V357" s="24"/>
      <c r="W357" s="24"/>
      <c r="X357" s="1"/>
    </row>
    <row r="358" spans="1:24" ht="23.25">
      <c r="A358" s="1"/>
      <c r="B358" s="58"/>
      <c r="C358" s="58"/>
      <c r="D358" s="58"/>
      <c r="E358" s="58"/>
      <c r="F358" s="58"/>
      <c r="G358" s="58"/>
      <c r="H358" s="58"/>
      <c r="I358" s="51"/>
      <c r="J358" s="52"/>
      <c r="K358" s="53"/>
      <c r="L358" s="57"/>
      <c r="M358" s="24"/>
      <c r="N358" s="57"/>
      <c r="O358" s="24"/>
      <c r="P358" s="24"/>
      <c r="Q358" s="57"/>
      <c r="R358" s="57"/>
      <c r="S358" s="57"/>
      <c r="T358" s="24"/>
      <c r="U358" s="24"/>
      <c r="V358" s="24"/>
      <c r="W358" s="24"/>
      <c r="X358" s="1"/>
    </row>
    <row r="359" spans="1:24" ht="23.25">
      <c r="A359" s="1"/>
      <c r="B359" s="58"/>
      <c r="C359" s="58"/>
      <c r="D359" s="58"/>
      <c r="E359" s="58"/>
      <c r="F359" s="58"/>
      <c r="G359" s="58"/>
      <c r="H359" s="58"/>
      <c r="I359" s="51"/>
      <c r="J359" s="52"/>
      <c r="K359" s="53"/>
      <c r="L359" s="57"/>
      <c r="M359" s="24"/>
      <c r="N359" s="57"/>
      <c r="O359" s="24"/>
      <c r="P359" s="24"/>
      <c r="Q359" s="57"/>
      <c r="R359" s="57"/>
      <c r="S359" s="57"/>
      <c r="T359" s="24"/>
      <c r="U359" s="24"/>
      <c r="V359" s="24"/>
      <c r="W359" s="24"/>
      <c r="X359" s="1"/>
    </row>
    <row r="360" spans="1:24" ht="23.25">
      <c r="A360" s="1"/>
      <c r="B360" s="68"/>
      <c r="C360" s="68"/>
      <c r="D360" s="68"/>
      <c r="E360" s="68"/>
      <c r="F360" s="68"/>
      <c r="G360" s="68"/>
      <c r="H360" s="68"/>
      <c r="I360" s="61"/>
      <c r="J360" s="62"/>
      <c r="K360" s="63"/>
      <c r="L360" s="64"/>
      <c r="M360" s="65"/>
      <c r="N360" s="64"/>
      <c r="O360" s="65"/>
      <c r="P360" s="65"/>
      <c r="Q360" s="64"/>
      <c r="R360" s="64"/>
      <c r="S360" s="64"/>
      <c r="T360" s="65"/>
      <c r="U360" s="65"/>
      <c r="V360" s="65"/>
      <c r="W360" s="65"/>
      <c r="X360" s="1"/>
    </row>
    <row r="361" spans="1:24" ht="23.25">
      <c r="A361" s="69" t="s">
        <v>40</v>
      </c>
      <c r="B361" s="69"/>
      <c r="C361" s="69"/>
      <c r="D361" s="69"/>
      <c r="E361" s="69"/>
      <c r="F361" s="69"/>
      <c r="G361" s="69"/>
      <c r="H361" s="70"/>
      <c r="I361" s="69"/>
      <c r="J361" s="69"/>
      <c r="K361" s="69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69" t="s">
        <v>40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</row>
    <row r="65492" spans="1:24" ht="23.25">
      <c r="A65492" s="1"/>
      <c r="B65492" s="1" t="s">
        <v>38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"/>
      <c r="U65492" s="5"/>
      <c r="V65492" s="5"/>
      <c r="W65492" s="5" t="s">
        <v>39</v>
      </c>
      <c r="X65492" s="1"/>
    </row>
    <row r="65493" spans="1:24" ht="23.25">
      <c r="A65493" s="1"/>
      <c r="B65493" s="9"/>
      <c r="C65493" s="10" t="s">
        <v>4</v>
      </c>
      <c r="D65493" s="10"/>
      <c r="E65493" s="10"/>
      <c r="F65493" s="10"/>
      <c r="G65493" s="10"/>
      <c r="H65493" s="10"/>
      <c r="I65493" s="11"/>
      <c r="J65493" s="12"/>
      <c r="K65493" s="13"/>
      <c r="L65493" s="14" t="s">
        <v>5</v>
      </c>
      <c r="M65493" s="14"/>
      <c r="N65493" s="14"/>
      <c r="O65493" s="14"/>
      <c r="P65493" s="14"/>
      <c r="Q65493" s="15" t="s">
        <v>6</v>
      </c>
      <c r="R65493" s="14"/>
      <c r="S65493" s="14"/>
      <c r="T65493" s="16"/>
      <c r="U65493" s="14" t="s">
        <v>7</v>
      </c>
      <c r="V65493" s="14"/>
      <c r="W65493" s="17"/>
      <c r="X65493" s="1"/>
    </row>
    <row r="65494" spans="1:24" ht="23.25">
      <c r="A65494" s="1"/>
      <c r="B65494" s="18" t="s">
        <v>8</v>
      </c>
      <c r="C65494" s="19" t="s">
        <v>9</v>
      </c>
      <c r="D65494" s="19"/>
      <c r="E65494" s="19"/>
      <c r="F65494" s="19"/>
      <c r="G65494" s="19"/>
      <c r="H65494" s="2"/>
      <c r="I65494" s="20"/>
      <c r="J65494" s="21"/>
      <c r="K65494" s="22"/>
      <c r="L65494" s="23"/>
      <c r="M65494" s="24"/>
      <c r="N65494" s="25"/>
      <c r="O65494" s="26"/>
      <c r="P65494" s="27"/>
      <c r="Q65494" s="28"/>
      <c r="R65494" s="23"/>
      <c r="S65494" s="29"/>
      <c r="T65494" s="27"/>
      <c r="U65494" s="27"/>
      <c r="V65494" s="30" t="s">
        <v>10</v>
      </c>
      <c r="W65494" s="31"/>
      <c r="X65494" s="1"/>
    </row>
    <row r="65495" spans="1:24" ht="23.25">
      <c r="A65495" s="1"/>
      <c r="B65495" s="32" t="s">
        <v>11</v>
      </c>
      <c r="C65495" s="33"/>
      <c r="D65495" s="33"/>
      <c r="E65495" s="33"/>
      <c r="F65495" s="33"/>
      <c r="G65495" s="33"/>
      <c r="H65495" s="33"/>
      <c r="I65495" s="20"/>
      <c r="J65495" s="34" t="s">
        <v>12</v>
      </c>
      <c r="K65495" s="22"/>
      <c r="L65495" s="35" t="s">
        <v>13</v>
      </c>
      <c r="M65495" s="36" t="s">
        <v>14</v>
      </c>
      <c r="N65495" s="37" t="s">
        <v>13</v>
      </c>
      <c r="O65495" s="26" t="s">
        <v>15</v>
      </c>
      <c r="P65495" s="24"/>
      <c r="Q65495" s="38" t="s">
        <v>16</v>
      </c>
      <c r="R65495" s="35" t="s">
        <v>17</v>
      </c>
      <c r="S65495" s="29" t="s">
        <v>18</v>
      </c>
      <c r="T65495" s="27"/>
      <c r="U65495" s="27"/>
      <c r="V65495" s="27"/>
      <c r="W65495" s="36"/>
      <c r="X65495" s="1"/>
    </row>
    <row r="65496" spans="1:24" ht="23.25">
      <c r="A65496" s="1"/>
      <c r="B65496" s="32" t="s">
        <v>19</v>
      </c>
      <c r="C65496" s="32" t="s">
        <v>20</v>
      </c>
      <c r="D65496" s="32" t="s">
        <v>21</v>
      </c>
      <c r="E65496" s="32" t="s">
        <v>22</v>
      </c>
      <c r="F65496" s="32" t="s">
        <v>23</v>
      </c>
      <c r="G65496" s="32" t="s">
        <v>24</v>
      </c>
      <c r="H65496" s="32" t="s">
        <v>25</v>
      </c>
      <c r="I65496" s="20"/>
      <c r="J65496" s="34"/>
      <c r="K65496" s="22"/>
      <c r="L65496" s="35" t="s">
        <v>26</v>
      </c>
      <c r="M65496" s="36" t="s">
        <v>27</v>
      </c>
      <c r="N65496" s="37" t="s">
        <v>28</v>
      </c>
      <c r="O65496" s="26" t="s">
        <v>29</v>
      </c>
      <c r="P65496" s="36" t="s">
        <v>30</v>
      </c>
      <c r="Q65496" s="38" t="s">
        <v>31</v>
      </c>
      <c r="R65496" s="35" t="s">
        <v>32</v>
      </c>
      <c r="S65496" s="29" t="s">
        <v>33</v>
      </c>
      <c r="T65496" s="26" t="s">
        <v>30</v>
      </c>
      <c r="U65496" s="26" t="s">
        <v>34</v>
      </c>
      <c r="V65496" s="26" t="s">
        <v>35</v>
      </c>
      <c r="W65496" s="36" t="s">
        <v>36</v>
      </c>
      <c r="X65496" s="1"/>
    </row>
    <row r="65497" spans="1:24" ht="23.25">
      <c r="A65497" s="1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/>
      <c r="P65497" s="46"/>
      <c r="Q65497" s="47" t="s">
        <v>37</v>
      </c>
      <c r="R65497" s="42"/>
      <c r="S65497" s="48"/>
      <c r="T65497" s="46"/>
      <c r="U65497" s="46"/>
      <c r="V65497" s="46"/>
      <c r="W65497" s="49"/>
      <c r="X65497" s="1"/>
    </row>
    <row r="65498" spans="1:24" ht="23.25">
      <c r="A65498" s="1"/>
      <c r="B65498" s="50"/>
      <c r="C65498" s="50"/>
      <c r="D65498" s="50"/>
      <c r="E65498" s="50"/>
      <c r="F65498" s="50"/>
      <c r="G65498" s="50"/>
      <c r="H65498" s="50"/>
      <c r="I65498" s="51"/>
      <c r="J65498" s="52"/>
      <c r="K65498" s="53"/>
      <c r="L65498" s="23"/>
      <c r="M65498" s="24"/>
      <c r="N65498" s="25"/>
      <c r="O65498" s="27"/>
      <c r="P65498" s="27"/>
      <c r="Q65498" s="28"/>
      <c r="R65498" s="23"/>
      <c r="S65498" s="54"/>
      <c r="T65498" s="27"/>
      <c r="U65498" s="27"/>
      <c r="V65498" s="27"/>
      <c r="W65498" s="24"/>
      <c r="X65498" s="1"/>
    </row>
    <row r="65499" spans="1:24" ht="23.25">
      <c r="A65499" s="1"/>
      <c r="B65499" s="50"/>
      <c r="C65499" s="50"/>
      <c r="D65499" s="50"/>
      <c r="E65499" s="50"/>
      <c r="F65499" s="50"/>
      <c r="G65499" s="50"/>
      <c r="H65499" s="50"/>
      <c r="I65499" s="51"/>
      <c r="J65499" s="55"/>
      <c r="K65499" s="56"/>
      <c r="L65499" s="57"/>
      <c r="M65499" s="57"/>
      <c r="N65499" s="57"/>
      <c r="O65499" s="57"/>
      <c r="P65499" s="57"/>
      <c r="Q65499" s="57"/>
      <c r="R65499" s="57"/>
      <c r="S65499" s="66"/>
      <c r="T65499" s="24"/>
      <c r="U65499" s="24"/>
      <c r="V65499" s="24"/>
      <c r="W65499" s="24"/>
      <c r="X65499" s="1"/>
    </row>
    <row r="65500" spans="1:24" ht="23.25">
      <c r="A65500" s="1"/>
      <c r="B65500" s="50"/>
      <c r="C65500" s="50"/>
      <c r="D65500" s="50"/>
      <c r="E65500" s="50"/>
      <c r="F65500" s="50"/>
      <c r="G65500" s="50"/>
      <c r="H65500" s="50"/>
      <c r="I65500" s="51"/>
      <c r="J65500" s="52"/>
      <c r="K65500" s="53"/>
      <c r="L65500" s="57"/>
      <c r="M65500" s="57"/>
      <c r="N65500" s="57"/>
      <c r="O65500" s="57"/>
      <c r="P65500" s="24"/>
      <c r="Q65500" s="57"/>
      <c r="R65500" s="57"/>
      <c r="S65500" s="57"/>
      <c r="T65500" s="24"/>
      <c r="U65500" s="24"/>
      <c r="V65500" s="24"/>
      <c r="W65500" s="24"/>
      <c r="X65500" s="1"/>
    </row>
    <row r="65501" spans="1:24" ht="23.25">
      <c r="A65501" s="1"/>
      <c r="B65501" s="50"/>
      <c r="C65501" s="50"/>
      <c r="D65501" s="50"/>
      <c r="E65501" s="50"/>
      <c r="F65501" s="50"/>
      <c r="G65501" s="50"/>
      <c r="H65501" s="50"/>
      <c r="I65501" s="51"/>
      <c r="J65501" s="52"/>
      <c r="K65501" s="53"/>
      <c r="L65501" s="57"/>
      <c r="M65501" s="24"/>
      <c r="N65501" s="57"/>
      <c r="O65501" s="24"/>
      <c r="P65501" s="24"/>
      <c r="Q65501" s="57"/>
      <c r="R65501" s="57"/>
      <c r="S65501" s="57"/>
      <c r="T65501" s="24"/>
      <c r="U65501" s="24"/>
      <c r="V65501" s="24"/>
      <c r="W65501" s="24"/>
      <c r="X65501" s="1"/>
    </row>
    <row r="65502" spans="1:24" ht="23.25">
      <c r="A65502" s="1"/>
      <c r="B65502" s="50"/>
      <c r="C65502" s="50"/>
      <c r="D65502" s="50"/>
      <c r="E65502" s="50"/>
      <c r="F65502" s="50"/>
      <c r="G65502" s="50"/>
      <c r="H65502" s="50"/>
      <c r="I65502" s="51"/>
      <c r="J65502" s="52"/>
      <c r="K65502" s="53"/>
      <c r="L65502" s="57"/>
      <c r="M65502" s="24"/>
      <c r="N65502" s="57"/>
      <c r="O65502" s="24"/>
      <c r="P65502" s="24"/>
      <c r="Q65502" s="57"/>
      <c r="R65502" s="57"/>
      <c r="S65502" s="57"/>
      <c r="T65502" s="24"/>
      <c r="U65502" s="24"/>
      <c r="V65502" s="24"/>
      <c r="W65502" s="24"/>
      <c r="X65502" s="1"/>
    </row>
    <row r="65503" spans="1:24" ht="23.25">
      <c r="A65503" s="1"/>
      <c r="B65503" s="50"/>
      <c r="C65503" s="50"/>
      <c r="D65503" s="50"/>
      <c r="E65503" s="50"/>
      <c r="F65503" s="50"/>
      <c r="G65503" s="50"/>
      <c r="H65503" s="50"/>
      <c r="I65503" s="51"/>
      <c r="J65503" s="52"/>
      <c r="K65503" s="53"/>
      <c r="L65503" s="57"/>
      <c r="M65503" s="24"/>
      <c r="N65503" s="57"/>
      <c r="O65503" s="24"/>
      <c r="P65503" s="24"/>
      <c r="Q65503" s="57"/>
      <c r="R65503" s="57"/>
      <c r="S65503" s="57"/>
      <c r="T65503" s="24"/>
      <c r="U65503" s="24"/>
      <c r="V65503" s="24"/>
      <c r="W65503" s="24"/>
      <c r="X65503" s="1"/>
    </row>
    <row r="65504" spans="1:24" ht="23.25">
      <c r="A65504" s="1"/>
      <c r="B65504" s="50"/>
      <c r="C65504" s="50"/>
      <c r="D65504" s="50"/>
      <c r="E65504" s="50"/>
      <c r="F65504" s="50"/>
      <c r="G65504" s="50"/>
      <c r="H65504" s="50"/>
      <c r="I65504" s="51"/>
      <c r="J65504" s="52"/>
      <c r="K65504" s="53"/>
      <c r="L65504" s="57"/>
      <c r="M65504" s="24"/>
      <c r="N65504" s="57"/>
      <c r="O65504" s="24"/>
      <c r="P65504" s="24"/>
      <c r="Q65504" s="57"/>
      <c r="R65504" s="57"/>
      <c r="S65504" s="57"/>
      <c r="T65504" s="24"/>
      <c r="U65504" s="24"/>
      <c r="V65504" s="24"/>
      <c r="W65504" s="24"/>
      <c r="X65504" s="1"/>
    </row>
    <row r="65505" spans="1:24" ht="23.25">
      <c r="A65505" s="1"/>
      <c r="B65505" s="50"/>
      <c r="C65505" s="50"/>
      <c r="D65505" s="50"/>
      <c r="E65505" s="50"/>
      <c r="F65505" s="50"/>
      <c r="G65505" s="50"/>
      <c r="H65505" s="50"/>
      <c r="I65505" s="51"/>
      <c r="J65505" s="52"/>
      <c r="K65505" s="53"/>
      <c r="L65505" s="57"/>
      <c r="M65505" s="24"/>
      <c r="N65505" s="57"/>
      <c r="O65505" s="24"/>
      <c r="P65505" s="24"/>
      <c r="Q65505" s="57"/>
      <c r="R65505" s="57"/>
      <c r="S65505" s="57"/>
      <c r="T65505" s="24"/>
      <c r="U65505" s="24"/>
      <c r="V65505" s="24"/>
      <c r="W65505" s="24"/>
      <c r="X65505" s="1"/>
    </row>
    <row r="65506" spans="1:24" ht="23.25">
      <c r="A65506" s="1"/>
      <c r="B65506" s="58"/>
      <c r="C65506" s="59"/>
      <c r="D65506" s="59"/>
      <c r="E65506" s="59"/>
      <c r="F65506" s="59"/>
      <c r="G65506" s="59"/>
      <c r="H65506" s="59"/>
      <c r="I65506" s="52"/>
      <c r="J65506" s="52"/>
      <c r="K65506" s="53"/>
      <c r="L65506" s="22"/>
      <c r="M65506" s="22"/>
      <c r="N65506" s="22"/>
      <c r="O65506" s="22"/>
      <c r="P65506" s="22"/>
      <c r="Q65506" s="22"/>
      <c r="R65506" s="22"/>
      <c r="S65506" s="22"/>
      <c r="T65506" s="22"/>
      <c r="U65506" s="22"/>
      <c r="V65506" s="22"/>
      <c r="W65506" s="22"/>
      <c r="X65506" s="1"/>
    </row>
    <row r="65507" spans="1:24" ht="23.25">
      <c r="A65507" s="1"/>
      <c r="B65507" s="50"/>
      <c r="C65507" s="67"/>
      <c r="D65507" s="67"/>
      <c r="E65507" s="67"/>
      <c r="F65507" s="67"/>
      <c r="G65507" s="67"/>
      <c r="H65507" s="67"/>
      <c r="I65507" s="52"/>
      <c r="J65507" s="52"/>
      <c r="K65507" s="53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1"/>
    </row>
    <row r="65508" spans="1:24" ht="23.25">
      <c r="A65508" s="1"/>
      <c r="B65508" s="50"/>
      <c r="C65508" s="67"/>
      <c r="D65508" s="67"/>
      <c r="E65508" s="67"/>
      <c r="F65508" s="67"/>
      <c r="G65508" s="67"/>
      <c r="H65508" s="67"/>
      <c r="I65508" s="52"/>
      <c r="J65508" s="52"/>
      <c r="K65508" s="53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1"/>
    </row>
    <row r="65509" spans="1:24" ht="23.25">
      <c r="A65509" s="1"/>
      <c r="B65509" s="50"/>
      <c r="C65509" s="67"/>
      <c r="D65509" s="67"/>
      <c r="E65509" s="67"/>
      <c r="F65509" s="67"/>
      <c r="G65509" s="67"/>
      <c r="H65509" s="67"/>
      <c r="I65509" s="52"/>
      <c r="J65509" s="52"/>
      <c r="K65509" s="53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1"/>
    </row>
    <row r="65510" spans="1:24" ht="23.25">
      <c r="A65510" s="1"/>
      <c r="B65510" s="50"/>
      <c r="C65510" s="67"/>
      <c r="D65510" s="67"/>
      <c r="E65510" s="67"/>
      <c r="F65510" s="67"/>
      <c r="G65510" s="67"/>
      <c r="H65510" s="67"/>
      <c r="I65510" s="52"/>
      <c r="J65510" s="52"/>
      <c r="K65510" s="53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1"/>
    </row>
    <row r="65511" spans="1:24" ht="23.25">
      <c r="A65511" s="1"/>
      <c r="B65511" s="50"/>
      <c r="C65511" s="67"/>
      <c r="D65511" s="67"/>
      <c r="E65511" s="67"/>
      <c r="F65511" s="67"/>
      <c r="G65511" s="67"/>
      <c r="H65511" s="67"/>
      <c r="I65511" s="52"/>
      <c r="J65511" s="52"/>
      <c r="K65511" s="53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1"/>
    </row>
    <row r="65512" spans="1:24" ht="23.25">
      <c r="A65512" s="1"/>
      <c r="B65512" s="50"/>
      <c r="C65512" s="67"/>
      <c r="D65512" s="67"/>
      <c r="E65512" s="67"/>
      <c r="F65512" s="67"/>
      <c r="G65512" s="67"/>
      <c r="H65512" s="67"/>
      <c r="I65512" s="52"/>
      <c r="J65512" s="52"/>
      <c r="K65512" s="53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1"/>
    </row>
    <row r="65513" spans="1:24" ht="23.25">
      <c r="A65513" s="1"/>
      <c r="B65513" s="50"/>
      <c r="C65513" s="67"/>
      <c r="D65513" s="67"/>
      <c r="E65513" s="67"/>
      <c r="F65513" s="67"/>
      <c r="G65513" s="67"/>
      <c r="H65513" s="67"/>
      <c r="I65513" s="52"/>
      <c r="J65513" s="52"/>
      <c r="K65513" s="53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1"/>
    </row>
    <row r="65514" spans="1:24" ht="23.25">
      <c r="A65514" s="1"/>
      <c r="B65514" s="50"/>
      <c r="C65514" s="50"/>
      <c r="D65514" s="50"/>
      <c r="E65514" s="50"/>
      <c r="F65514" s="50"/>
      <c r="G65514" s="50"/>
      <c r="H65514" s="50"/>
      <c r="I65514" s="51"/>
      <c r="J65514" s="52"/>
      <c r="K65514" s="53"/>
      <c r="L65514" s="57"/>
      <c r="M65514" s="24"/>
      <c r="N65514" s="57"/>
      <c r="O65514" s="24"/>
      <c r="P65514" s="24"/>
      <c r="Q65514" s="57"/>
      <c r="R65514" s="57"/>
      <c r="S65514" s="57"/>
      <c r="T65514" s="24"/>
      <c r="U65514" s="24"/>
      <c r="V65514" s="24"/>
      <c r="W65514" s="24"/>
      <c r="X65514" s="1"/>
    </row>
    <row r="65515" spans="1:24" ht="23.25">
      <c r="A65515" s="1"/>
      <c r="B65515" s="50"/>
      <c r="C65515" s="50"/>
      <c r="D65515" s="50"/>
      <c r="E65515" s="50"/>
      <c r="F65515" s="50"/>
      <c r="G65515" s="50"/>
      <c r="H65515" s="50"/>
      <c r="I65515" s="51"/>
      <c r="J65515" s="52"/>
      <c r="K65515" s="53"/>
      <c r="L65515" s="57"/>
      <c r="M65515" s="24"/>
      <c r="N65515" s="57"/>
      <c r="O65515" s="24"/>
      <c r="P65515" s="24"/>
      <c r="Q65515" s="57"/>
      <c r="R65515" s="57"/>
      <c r="S65515" s="57"/>
      <c r="T65515" s="24"/>
      <c r="U65515" s="24"/>
      <c r="V65515" s="24"/>
      <c r="W65515" s="24"/>
      <c r="X65515" s="1"/>
    </row>
    <row r="65516" spans="1:24" ht="23.25">
      <c r="A65516" s="1"/>
      <c r="B65516" s="50"/>
      <c r="C65516" s="50"/>
      <c r="D65516" s="50"/>
      <c r="E65516" s="50"/>
      <c r="F65516" s="50"/>
      <c r="G65516" s="50"/>
      <c r="H65516" s="50"/>
      <c r="I65516" s="51"/>
      <c r="J65516" s="52"/>
      <c r="K65516" s="53"/>
      <c r="L65516" s="57"/>
      <c r="M65516" s="24"/>
      <c r="N65516" s="57"/>
      <c r="O65516" s="24"/>
      <c r="P65516" s="24"/>
      <c r="Q65516" s="57"/>
      <c r="R65516" s="57"/>
      <c r="S65516" s="57"/>
      <c r="T65516" s="24"/>
      <c r="U65516" s="24"/>
      <c r="V65516" s="24"/>
      <c r="W65516" s="24"/>
      <c r="X65516" s="1"/>
    </row>
    <row r="65517" spans="1:24" ht="23.25">
      <c r="A65517" s="1"/>
      <c r="B65517" s="50"/>
      <c r="C65517" s="50"/>
      <c r="D65517" s="50"/>
      <c r="E65517" s="50"/>
      <c r="F65517" s="50"/>
      <c r="G65517" s="50"/>
      <c r="H65517" s="50"/>
      <c r="I65517" s="51"/>
      <c r="J65517" s="52"/>
      <c r="K65517" s="53"/>
      <c r="L65517" s="57"/>
      <c r="M65517" s="24"/>
      <c r="N65517" s="57"/>
      <c r="O65517" s="24"/>
      <c r="P65517" s="24"/>
      <c r="Q65517" s="57"/>
      <c r="R65517" s="57"/>
      <c r="S65517" s="57"/>
      <c r="T65517" s="24"/>
      <c r="U65517" s="24"/>
      <c r="V65517" s="24"/>
      <c r="W65517" s="24"/>
      <c r="X65517" s="1"/>
    </row>
    <row r="65518" spans="1:24" ht="23.25">
      <c r="A65518" s="1"/>
      <c r="B65518" s="50"/>
      <c r="C65518" s="50"/>
      <c r="D65518" s="50"/>
      <c r="E65518" s="50"/>
      <c r="F65518" s="50"/>
      <c r="G65518" s="50"/>
      <c r="H65518" s="50"/>
      <c r="I65518" s="51"/>
      <c r="J65518" s="52"/>
      <c r="K65518" s="53"/>
      <c r="L65518" s="57"/>
      <c r="M65518" s="24"/>
      <c r="N65518" s="57"/>
      <c r="O65518" s="24"/>
      <c r="P65518" s="24"/>
      <c r="Q65518" s="57"/>
      <c r="R65518" s="57"/>
      <c r="S65518" s="57"/>
      <c r="T65518" s="24"/>
      <c r="U65518" s="24"/>
      <c r="V65518" s="24"/>
      <c r="W65518" s="24"/>
      <c r="X65518" s="1"/>
    </row>
    <row r="65519" spans="1:24" ht="23.25">
      <c r="A65519" s="1"/>
      <c r="B65519" s="50"/>
      <c r="C65519" s="50"/>
      <c r="D65519" s="50"/>
      <c r="E65519" s="50"/>
      <c r="F65519" s="50"/>
      <c r="G65519" s="50"/>
      <c r="H65519" s="50"/>
      <c r="I65519" s="51"/>
      <c r="J65519" s="52"/>
      <c r="K65519" s="53"/>
      <c r="L65519" s="57"/>
      <c r="M65519" s="24"/>
      <c r="N65519" s="57"/>
      <c r="O65519" s="24"/>
      <c r="P65519" s="24"/>
      <c r="Q65519" s="57"/>
      <c r="R65519" s="57"/>
      <c r="S65519" s="57"/>
      <c r="T65519" s="24"/>
      <c r="U65519" s="24"/>
      <c r="V65519" s="24"/>
      <c r="W65519" s="24"/>
      <c r="X65519" s="1"/>
    </row>
    <row r="65520" spans="1:24" ht="23.25">
      <c r="A65520" s="1"/>
      <c r="B65520" s="50"/>
      <c r="C65520" s="50"/>
      <c r="D65520" s="50"/>
      <c r="E65520" s="50"/>
      <c r="F65520" s="50"/>
      <c r="G65520" s="50"/>
      <c r="H65520" s="50"/>
      <c r="I65520" s="51"/>
      <c r="J65520" s="52"/>
      <c r="K65520" s="53"/>
      <c r="L65520" s="57"/>
      <c r="M65520" s="24"/>
      <c r="N65520" s="57"/>
      <c r="O65520" s="24"/>
      <c r="P65520" s="24"/>
      <c r="Q65520" s="57"/>
      <c r="R65520" s="57"/>
      <c r="S65520" s="57"/>
      <c r="T65520" s="24"/>
      <c r="U65520" s="24"/>
      <c r="V65520" s="24"/>
      <c r="W65520" s="24"/>
      <c r="X65520" s="1"/>
    </row>
    <row r="65521" spans="1:24" ht="23.25">
      <c r="A65521" s="1"/>
      <c r="B65521" s="50"/>
      <c r="C65521" s="50"/>
      <c r="D65521" s="50"/>
      <c r="E65521" s="50"/>
      <c r="F65521" s="50"/>
      <c r="G65521" s="50"/>
      <c r="H65521" s="50"/>
      <c r="I65521" s="51"/>
      <c r="J65521" s="52"/>
      <c r="K65521" s="53"/>
      <c r="L65521" s="57"/>
      <c r="M65521" s="24"/>
      <c r="N65521" s="57"/>
      <c r="O65521" s="24"/>
      <c r="P65521" s="24"/>
      <c r="Q65521" s="57"/>
      <c r="R65521" s="57"/>
      <c r="S65521" s="57"/>
      <c r="T65521" s="24"/>
      <c r="U65521" s="24"/>
      <c r="V65521" s="24"/>
      <c r="W65521" s="24"/>
      <c r="X65521" s="1"/>
    </row>
    <row r="65522" spans="1:24" ht="23.25">
      <c r="A65522" s="1"/>
      <c r="B65522" s="58"/>
      <c r="C65522" s="59"/>
      <c r="D65522" s="59"/>
      <c r="E65522" s="59"/>
      <c r="F65522" s="59"/>
      <c r="G65522" s="59"/>
      <c r="H65522" s="59"/>
      <c r="I65522" s="52"/>
      <c r="J65522" s="52"/>
      <c r="K65522" s="53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1"/>
    </row>
    <row r="65523" spans="1:24" ht="23.25">
      <c r="A65523" s="1"/>
      <c r="B65523" s="50"/>
      <c r="C65523" s="50"/>
      <c r="D65523" s="50"/>
      <c r="E65523" s="50"/>
      <c r="F65523" s="50"/>
      <c r="G65523" s="50"/>
      <c r="H65523" s="50"/>
      <c r="I65523" s="51"/>
      <c r="J65523" s="52"/>
      <c r="K65523" s="53"/>
      <c r="L65523" s="57"/>
      <c r="M65523" s="24"/>
      <c r="N65523" s="57"/>
      <c r="O65523" s="24"/>
      <c r="P65523" s="24"/>
      <c r="Q65523" s="57"/>
      <c r="R65523" s="57"/>
      <c r="S65523" s="57"/>
      <c r="T65523" s="24"/>
      <c r="U65523" s="24"/>
      <c r="V65523" s="24"/>
      <c r="W65523" s="24"/>
      <c r="X65523" s="1"/>
    </row>
    <row r="65524" spans="1:24" ht="23.25">
      <c r="A65524" s="1"/>
      <c r="B65524" s="50"/>
      <c r="C65524" s="50"/>
      <c r="D65524" s="50"/>
      <c r="E65524" s="50"/>
      <c r="F65524" s="50"/>
      <c r="G65524" s="50"/>
      <c r="H65524" s="50"/>
      <c r="I65524" s="51"/>
      <c r="J65524" s="52"/>
      <c r="K65524" s="53"/>
      <c r="L65524" s="57"/>
      <c r="M65524" s="24"/>
      <c r="N65524" s="57"/>
      <c r="O65524" s="24"/>
      <c r="P65524" s="24"/>
      <c r="Q65524" s="57"/>
      <c r="R65524" s="57"/>
      <c r="S65524" s="57"/>
      <c r="T65524" s="24"/>
      <c r="U65524" s="24"/>
      <c r="V65524" s="24"/>
      <c r="W65524" s="24"/>
      <c r="X65524" s="1"/>
    </row>
    <row r="65525" spans="1:24" ht="23.25">
      <c r="A65525" s="1"/>
      <c r="B65525" s="50"/>
      <c r="C65525" s="50"/>
      <c r="D65525" s="50"/>
      <c r="E65525" s="50"/>
      <c r="F65525" s="50"/>
      <c r="G65525" s="50"/>
      <c r="H65525" s="50"/>
      <c r="I65525" s="51"/>
      <c r="J65525" s="52"/>
      <c r="K65525" s="53"/>
      <c r="L65525" s="57"/>
      <c r="M65525" s="24"/>
      <c r="N65525" s="57"/>
      <c r="O65525" s="24"/>
      <c r="P65525" s="24"/>
      <c r="Q65525" s="57"/>
      <c r="R65525" s="57"/>
      <c r="S65525" s="57"/>
      <c r="T65525" s="24"/>
      <c r="U65525" s="24"/>
      <c r="V65525" s="24"/>
      <c r="W65525" s="24"/>
      <c r="X65525" s="1"/>
    </row>
    <row r="65526" spans="1:24" ht="23.25">
      <c r="A65526" s="1"/>
      <c r="B65526" s="50"/>
      <c r="C65526" s="50"/>
      <c r="D65526" s="50"/>
      <c r="E65526" s="50"/>
      <c r="F65526" s="50"/>
      <c r="G65526" s="50"/>
      <c r="H65526" s="50"/>
      <c r="I65526" s="51"/>
      <c r="J65526" s="52"/>
      <c r="K65526" s="53"/>
      <c r="L65526" s="57"/>
      <c r="M65526" s="24"/>
      <c r="N65526" s="57"/>
      <c r="O65526" s="24"/>
      <c r="P65526" s="24"/>
      <c r="Q65526" s="57"/>
      <c r="R65526" s="57"/>
      <c r="S65526" s="57"/>
      <c r="T65526" s="24"/>
      <c r="U65526" s="24"/>
      <c r="V65526" s="24"/>
      <c r="W65526" s="24"/>
      <c r="X65526" s="1"/>
    </row>
    <row r="65527" spans="1:24" ht="23.25">
      <c r="A65527" s="1"/>
      <c r="B65527" s="58"/>
      <c r="C65527" s="58"/>
      <c r="D65527" s="58"/>
      <c r="E65527" s="58"/>
      <c r="F65527" s="58"/>
      <c r="G65527" s="58"/>
      <c r="H65527" s="58"/>
      <c r="I65527" s="51"/>
      <c r="J65527" s="52"/>
      <c r="K65527" s="53"/>
      <c r="L65527" s="57"/>
      <c r="M65527" s="24"/>
      <c r="N65527" s="57"/>
      <c r="O65527" s="24"/>
      <c r="P65527" s="24"/>
      <c r="Q65527" s="57"/>
      <c r="R65527" s="57"/>
      <c r="S65527" s="57"/>
      <c r="T65527" s="24"/>
      <c r="U65527" s="24"/>
      <c r="V65527" s="24"/>
      <c r="W65527" s="24"/>
      <c r="X65527" s="1"/>
    </row>
    <row r="65528" spans="1:24" ht="23.25">
      <c r="A65528" s="1"/>
      <c r="B65528" s="58"/>
      <c r="C65528" s="59"/>
      <c r="D65528" s="59"/>
      <c r="E65528" s="59"/>
      <c r="F65528" s="59"/>
      <c r="G65528" s="59"/>
      <c r="H65528" s="59"/>
      <c r="I65528" s="52"/>
      <c r="J65528" s="52"/>
      <c r="K65528" s="53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1"/>
    </row>
    <row r="65529" spans="1:24" ht="23.25">
      <c r="A65529" s="1"/>
      <c r="B65529" s="58"/>
      <c r="C65529" s="58"/>
      <c r="D65529" s="58"/>
      <c r="E65529" s="58"/>
      <c r="F65529" s="58"/>
      <c r="G65529" s="58"/>
      <c r="H65529" s="58"/>
      <c r="I65529" s="51"/>
      <c r="J65529" s="52"/>
      <c r="K65529" s="53"/>
      <c r="L65529" s="57"/>
      <c r="M65529" s="24"/>
      <c r="N65529" s="57"/>
      <c r="O65529" s="24"/>
      <c r="P65529" s="24"/>
      <c r="Q65529" s="57"/>
      <c r="R65529" s="57"/>
      <c r="S65529" s="57"/>
      <c r="T65529" s="24"/>
      <c r="U65529" s="24"/>
      <c r="V65529" s="24"/>
      <c r="W65529" s="24"/>
      <c r="X65529" s="1"/>
    </row>
    <row r="65530" spans="1:24" ht="23.25">
      <c r="A65530" s="1"/>
      <c r="B65530" s="58"/>
      <c r="C65530" s="58"/>
      <c r="D65530" s="58"/>
      <c r="E65530" s="58"/>
      <c r="F65530" s="58"/>
      <c r="G65530" s="58"/>
      <c r="H65530" s="58"/>
      <c r="I65530" s="51"/>
      <c r="J65530" s="52"/>
      <c r="K65530" s="53"/>
      <c r="L65530" s="57"/>
      <c r="M65530" s="24"/>
      <c r="N65530" s="57"/>
      <c r="O65530" s="24"/>
      <c r="P65530" s="24"/>
      <c r="Q65530" s="57"/>
      <c r="R65530" s="57"/>
      <c r="S65530" s="57"/>
      <c r="T65530" s="24"/>
      <c r="U65530" s="24"/>
      <c r="V65530" s="24"/>
      <c r="W65530" s="24"/>
      <c r="X65530" s="1"/>
    </row>
    <row r="65531" spans="1:24" ht="23.25">
      <c r="A65531" s="1"/>
      <c r="B65531" s="58"/>
      <c r="C65531" s="58"/>
      <c r="D65531" s="58"/>
      <c r="E65531" s="58"/>
      <c r="F65531" s="58"/>
      <c r="G65531" s="58"/>
      <c r="H65531" s="58"/>
      <c r="I65531" s="51"/>
      <c r="J65531" s="52"/>
      <c r="K65531" s="53"/>
      <c r="L65531" s="57"/>
      <c r="M65531" s="24"/>
      <c r="N65531" s="57"/>
      <c r="O65531" s="24"/>
      <c r="P65531" s="24"/>
      <c r="Q65531" s="57"/>
      <c r="R65531" s="57"/>
      <c r="S65531" s="57"/>
      <c r="T65531" s="24"/>
      <c r="U65531" s="24"/>
      <c r="V65531" s="24"/>
      <c r="W65531" s="24"/>
      <c r="X65531" s="1"/>
    </row>
    <row r="65532" spans="1:24" ht="23.25">
      <c r="A65532" s="1"/>
      <c r="B65532" s="58"/>
      <c r="C65532" s="58"/>
      <c r="D65532" s="58"/>
      <c r="E65532" s="58"/>
      <c r="F65532" s="58"/>
      <c r="G65532" s="58"/>
      <c r="H65532" s="58"/>
      <c r="I65532" s="51"/>
      <c r="J65532" s="52"/>
      <c r="K65532" s="53"/>
      <c r="L65532" s="57"/>
      <c r="M65532" s="24"/>
      <c r="N65532" s="57"/>
      <c r="O65532" s="24"/>
      <c r="P65532" s="24"/>
      <c r="Q65532" s="57"/>
      <c r="R65532" s="57"/>
      <c r="S65532" s="57"/>
      <c r="T65532" s="24"/>
      <c r="U65532" s="24"/>
      <c r="V65532" s="24"/>
      <c r="W65532" s="24"/>
      <c r="X65532" s="1"/>
    </row>
    <row r="65533" spans="1:24" ht="23.25">
      <c r="A65533" s="1"/>
      <c r="B65533" s="58"/>
      <c r="C65533" s="58"/>
      <c r="D65533" s="58"/>
      <c r="E65533" s="58"/>
      <c r="F65533" s="58"/>
      <c r="G65533" s="58"/>
      <c r="H65533" s="58"/>
      <c r="I65533" s="51"/>
      <c r="J65533" s="52"/>
      <c r="K65533" s="53"/>
      <c r="L65533" s="57"/>
      <c r="M65533" s="24"/>
      <c r="N65533" s="57"/>
      <c r="O65533" s="24"/>
      <c r="P65533" s="24"/>
      <c r="Q65533" s="57"/>
      <c r="R65533" s="57"/>
      <c r="S65533" s="57"/>
      <c r="T65533" s="24"/>
      <c r="U65533" s="24"/>
      <c r="V65533" s="24"/>
      <c r="W65533" s="24"/>
      <c r="X65533" s="1"/>
    </row>
    <row r="65534" spans="1:24" ht="23.25">
      <c r="A65534" s="1"/>
      <c r="B65534" s="58"/>
      <c r="C65534" s="58"/>
      <c r="D65534" s="58"/>
      <c r="E65534" s="58"/>
      <c r="F65534" s="58"/>
      <c r="G65534" s="58"/>
      <c r="H65534" s="58"/>
      <c r="I65534" s="51"/>
      <c r="J65534" s="52"/>
      <c r="K65534" s="53"/>
      <c r="L65534" s="57"/>
      <c r="M65534" s="24"/>
      <c r="N65534" s="57"/>
      <c r="O65534" s="24"/>
      <c r="P65534" s="24"/>
      <c r="Q65534" s="57"/>
      <c r="R65534" s="57"/>
      <c r="S65534" s="57"/>
      <c r="T65534" s="24"/>
      <c r="U65534" s="24"/>
      <c r="V65534" s="24"/>
      <c r="W65534" s="24"/>
      <c r="X65534" s="1"/>
    </row>
    <row r="65535" spans="1:24" ht="23.25">
      <c r="A65535" s="1"/>
      <c r="B65535" s="68"/>
      <c r="C65535" s="68"/>
      <c r="D65535" s="68"/>
      <c r="E65535" s="68"/>
      <c r="F65535" s="68"/>
      <c r="G65535" s="68"/>
      <c r="H65535" s="68"/>
      <c r="I65535" s="61"/>
      <c r="J65535" s="62"/>
      <c r="K65535" s="63"/>
      <c r="L65535" s="64"/>
      <c r="M65535" s="65"/>
      <c r="N65535" s="64"/>
      <c r="O65535" s="65"/>
      <c r="P65535" s="65"/>
      <c r="Q65535" s="64"/>
      <c r="R65535" s="64"/>
      <c r="S65535" s="64"/>
      <c r="T65535" s="65"/>
      <c r="U65535" s="65"/>
      <c r="V65535" s="65"/>
      <c r="W65535" s="65"/>
      <c r="X65535" s="1"/>
    </row>
    <row r="65536" spans="1:24" ht="23.25">
      <c r="A65536" s="69" t="s">
        <v>40</v>
      </c>
      <c r="B65536" s="69"/>
      <c r="C65536" s="69"/>
      <c r="D65536" s="69"/>
      <c r="E65536" s="69"/>
      <c r="F65536" s="69"/>
      <c r="G65536" s="69"/>
      <c r="H65536" s="70"/>
      <c r="I65536" s="69"/>
      <c r="J65536" s="69"/>
      <c r="K65536" s="69"/>
      <c r="L65536" s="71"/>
      <c r="M65536" s="71"/>
      <c r="N65536" s="71"/>
      <c r="O65536" s="71"/>
      <c r="P65536" s="71"/>
      <c r="Q65536" s="71"/>
      <c r="R65536" s="71"/>
      <c r="S65536" s="71"/>
      <c r="T65536" s="71"/>
      <c r="U65536" s="71"/>
      <c r="V65536" s="71"/>
      <c r="W65536" s="71"/>
      <c r="X65536" s="69" t="s">
        <v>40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2002-05-29T19:15:26Z</cp:lastPrinted>
  <dcterms:created xsi:type="dcterms:W3CDTF">2001-11-13T16:33:40Z</dcterms:created>
  <dcterms:modified xsi:type="dcterms:W3CDTF">2002-06-07T02:39:02Z</dcterms:modified>
  <cp:category/>
  <cp:version/>
  <cp:contentType/>
  <cp:contentStatus/>
</cp:coreProperties>
</file>