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'Hoja1'!$A$1:$U$90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37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<sst xmlns="http://schemas.openxmlformats.org/spreadsheetml/2006/main" count="156" uniqueCount="59">
  <si>
    <t>CUENTA DE LA HACIENDA PÚBLICA FEDERAL DE 2001</t>
  </si>
  <si>
    <t>EGRESOS DE FLUJO DE EFECTIVO</t>
  </si>
  <si>
    <t>ENTIDADES DE CONTROL PRESUPUESTARIO INDIRECTO</t>
  </si>
  <si>
    <t>(Miles de Pesos con un Decimal)</t>
  </si>
  <si>
    <t>C2IF210F</t>
  </si>
  <si>
    <t>GASTO CORRIENTE DE OPERACIÓN</t>
  </si>
  <si>
    <t>INVERSIÓN FÍSICA</t>
  </si>
  <si>
    <t>INVERSIÓN FINANCIERA</t>
  </si>
  <si>
    <t>OPERACIONES  AJENAS</t>
  </si>
  <si>
    <t>Intereses Comi -</t>
  </si>
  <si>
    <t>Bienes</t>
  </si>
  <si>
    <t>Enteros</t>
  </si>
  <si>
    <t>Suma Total</t>
  </si>
  <si>
    <t>E N T I D A D E S</t>
  </si>
  <si>
    <t>Servicios</t>
  </si>
  <si>
    <t>Materiales  y</t>
  </si>
  <si>
    <t>Otras</t>
  </si>
  <si>
    <t>siones y Gastos</t>
  </si>
  <si>
    <t>Muebles e</t>
  </si>
  <si>
    <t>Obra</t>
  </si>
  <si>
    <t>Inversión</t>
  </si>
  <si>
    <t>Por Cuenta</t>
  </si>
  <si>
    <t>Erogaciones</t>
  </si>
  <si>
    <t>Disponibilidad</t>
  </si>
  <si>
    <t>a</t>
  </si>
  <si>
    <t>Personales</t>
  </si>
  <si>
    <t>Suministros</t>
  </si>
  <si>
    <t>Generales</t>
  </si>
  <si>
    <t>de la Deuda</t>
  </si>
  <si>
    <t>Inmuebles</t>
  </si>
  <si>
    <t>Pública</t>
  </si>
  <si>
    <t>Financiera</t>
  </si>
  <si>
    <t>de Terceros</t>
  </si>
  <si>
    <t>Recuperables</t>
  </si>
  <si>
    <t>Final</t>
  </si>
  <si>
    <t>Tesofe</t>
  </si>
  <si>
    <t>HOJA      DE      .</t>
  </si>
  <si>
    <t>*</t>
  </si>
  <si>
    <t>Recursos Propios</t>
  </si>
  <si>
    <t>Con Subsidios y Transferencias</t>
  </si>
  <si>
    <t>Compañía Mexicana de Exploraciones,</t>
  </si>
  <si>
    <t>S.A. de C.V.</t>
  </si>
  <si>
    <t>III Servicios, S.A. de C.V.</t>
  </si>
  <si>
    <t xml:space="preserve">Instalaciones Inmobiliarias para </t>
  </si>
  <si>
    <t>Industrias, S.A. de C.V.</t>
  </si>
  <si>
    <t>Instituto de Investigaciones Eléctricas</t>
  </si>
  <si>
    <t>Instituto Mexicano del Petróleo</t>
  </si>
  <si>
    <t xml:space="preserve">Instituto Nacional de Investigaciones </t>
  </si>
  <si>
    <t>Nucleares</t>
  </si>
  <si>
    <t>Petroquímica Morelos, S.A. de C.V.</t>
  </si>
  <si>
    <t xml:space="preserve">PMI Comercio Internacional, S.A. </t>
  </si>
  <si>
    <t>HOJA   2   DE  2    .</t>
  </si>
  <si>
    <t>Variación Cuenta Pemex</t>
  </si>
  <si>
    <t xml:space="preserve">Variación Cuenta Pemex </t>
  </si>
  <si>
    <t xml:space="preserve">de C.V. </t>
  </si>
  <si>
    <t>SECRETARIA DE ENERGÍA</t>
  </si>
  <si>
    <t xml:space="preserve">         cabe señalar que este concepto sólo lo utiliza PMI Comercio Internacional, S.A. de C.V.   </t>
  </si>
  <si>
    <r>
      <t xml:space="preserve"> </t>
    </r>
    <r>
      <rPr>
        <u val="single"/>
        <sz val="18"/>
        <rFont val="Arial"/>
        <family val="2"/>
      </rPr>
      <t>1</t>
    </r>
    <r>
      <rPr>
        <sz val="18"/>
        <rFont val="Arial"/>
        <family val="2"/>
      </rPr>
      <t>/ El rubro "Variación Cuenta con Pemex", presenta el efecto neto originado por la diferencia en las condiciones de cobro a clientes en el extranjero y de pago a Pemex Exploración, reflejado en los saldos bancarios  de la Entidad.</t>
    </r>
  </si>
  <si>
    <r>
      <t>2</t>
    </r>
    <r>
      <rPr>
        <sz val="18"/>
        <rFont val="Arial"/>
        <family val="2"/>
      </rPr>
      <t>/  El ININ efectuó una devoluación a TESOFE de recursos fisclaes no ejercidos por 769.8 miles de pesos, correspondientes al ejercicio 2000.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</si>
</sst>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quotePrefix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49" fontId="0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 quotePrefix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171450</xdr:colOff>
      <xdr:row>77</xdr:row>
      <xdr:rowOff>276225</xdr:rowOff>
    </xdr:from>
    <xdr:ext cx="161925" cy="390525"/>
    <xdr:sp>
      <xdr:nvSpPr>
        <xdr:cNvPr id="1" name="TextBox 4"/>
        <xdr:cNvSpPr txBox="1">
          <a:spLocks noChangeArrowheads="1"/>
        </xdr:cNvSpPr>
      </xdr:nvSpPr>
      <xdr:spPr>
        <a:xfrm>
          <a:off x="438150" y="23012400"/>
          <a:ext cx="161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133350</xdr:colOff>
      <xdr:row>71</xdr:row>
      <xdr:rowOff>133350</xdr:rowOff>
    </xdr:from>
    <xdr:to>
      <xdr:col>19</xdr:col>
      <xdr:colOff>723900</xdr:colOff>
      <xdr:row>72</xdr:row>
      <xdr:rowOff>190500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2194500" y="21097875"/>
          <a:ext cx="5905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18</xdr:col>
      <xdr:colOff>133350</xdr:colOff>
      <xdr:row>60</xdr:row>
      <xdr:rowOff>114300</xdr:rowOff>
    </xdr:from>
    <xdr:to>
      <xdr:col>18</xdr:col>
      <xdr:colOff>742950</xdr:colOff>
      <xdr:row>61</xdr:row>
      <xdr:rowOff>190500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0251400" y="17830800"/>
          <a:ext cx="6096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2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V65535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9"/>
      <c r="I7" s="9"/>
      <c r="J7" s="9"/>
      <c r="K7" s="8" t="s">
        <v>6</v>
      </c>
      <c r="L7" s="9"/>
      <c r="M7" s="9"/>
      <c r="N7" s="8" t="s">
        <v>7</v>
      </c>
      <c r="O7" s="10"/>
      <c r="P7" s="9" t="s">
        <v>8</v>
      </c>
      <c r="Q7" s="9"/>
      <c r="R7" s="11"/>
      <c r="S7" s="12"/>
      <c r="T7" s="13"/>
      <c r="U7" s="1"/>
    </row>
    <row r="8" spans="1:21" ht="23.25">
      <c r="A8" s="1"/>
      <c r="B8" s="14"/>
      <c r="C8" s="1"/>
      <c r="D8" s="1"/>
      <c r="E8" s="1"/>
      <c r="F8" s="15"/>
      <c r="G8" s="11"/>
      <c r="H8" s="16"/>
      <c r="I8" s="17"/>
      <c r="J8" s="12" t="s">
        <v>9</v>
      </c>
      <c r="K8" s="18" t="s">
        <v>10</v>
      </c>
      <c r="L8" s="13"/>
      <c r="M8" s="16"/>
      <c r="N8" s="19"/>
      <c r="O8" s="11"/>
      <c r="P8" s="12"/>
      <c r="Q8" s="19"/>
      <c r="R8" s="20"/>
      <c r="S8" s="21" t="s">
        <v>11</v>
      </c>
      <c r="T8" s="22" t="s">
        <v>12</v>
      </c>
      <c r="U8" s="1"/>
    </row>
    <row r="9" spans="1:21" ht="23.25">
      <c r="A9" s="1"/>
      <c r="B9" s="14"/>
      <c r="C9" s="1"/>
      <c r="D9" s="2" t="s">
        <v>13</v>
      </c>
      <c r="E9" s="1"/>
      <c r="F9" s="23" t="s">
        <v>14</v>
      </c>
      <c r="G9" s="22" t="s">
        <v>15</v>
      </c>
      <c r="H9" s="24" t="s">
        <v>14</v>
      </c>
      <c r="I9" s="25" t="s">
        <v>16</v>
      </c>
      <c r="J9" s="26" t="s">
        <v>17</v>
      </c>
      <c r="K9" s="27" t="s">
        <v>18</v>
      </c>
      <c r="L9" s="28" t="s">
        <v>19</v>
      </c>
      <c r="M9" s="3" t="s">
        <v>16</v>
      </c>
      <c r="N9" s="29" t="s">
        <v>20</v>
      </c>
      <c r="O9" s="22" t="s">
        <v>16</v>
      </c>
      <c r="P9" s="3" t="s">
        <v>21</v>
      </c>
      <c r="Q9" s="27" t="s">
        <v>22</v>
      </c>
      <c r="R9" s="22" t="s">
        <v>23</v>
      </c>
      <c r="S9" s="3" t="s">
        <v>24</v>
      </c>
      <c r="T9" s="22"/>
      <c r="U9" s="1"/>
    </row>
    <row r="10" spans="1:21" ht="23.25">
      <c r="A10" s="1"/>
      <c r="B10" s="30"/>
      <c r="C10" s="31"/>
      <c r="D10" s="31"/>
      <c r="E10" s="31"/>
      <c r="F10" s="32" t="s">
        <v>25</v>
      </c>
      <c r="G10" s="33" t="s">
        <v>26</v>
      </c>
      <c r="H10" s="34" t="s">
        <v>27</v>
      </c>
      <c r="I10" s="35" t="s">
        <v>22</v>
      </c>
      <c r="J10" s="36" t="s">
        <v>28</v>
      </c>
      <c r="K10" s="37" t="s">
        <v>29</v>
      </c>
      <c r="L10" s="33" t="s">
        <v>30</v>
      </c>
      <c r="M10" s="34" t="s">
        <v>22</v>
      </c>
      <c r="N10" s="38" t="s">
        <v>31</v>
      </c>
      <c r="O10" s="39" t="s">
        <v>22</v>
      </c>
      <c r="P10" s="40" t="s">
        <v>32</v>
      </c>
      <c r="Q10" s="38" t="s">
        <v>33</v>
      </c>
      <c r="R10" s="41" t="s">
        <v>34</v>
      </c>
      <c r="S10" s="42" t="s">
        <v>35</v>
      </c>
      <c r="T10" s="39"/>
      <c r="U10" s="1"/>
    </row>
    <row r="11" spans="1:21" ht="23.25">
      <c r="A11" s="1"/>
      <c r="B11" s="43"/>
      <c r="C11" s="44"/>
      <c r="D11" s="44"/>
      <c r="E11" s="44"/>
      <c r="F11" s="45"/>
      <c r="G11" s="46"/>
      <c r="H11" s="47"/>
      <c r="I11" s="46"/>
      <c r="J11" s="47"/>
      <c r="K11" s="45"/>
      <c r="L11" s="46"/>
      <c r="M11" s="47"/>
      <c r="N11" s="45"/>
      <c r="O11" s="46"/>
      <c r="P11" s="47"/>
      <c r="Q11" s="45"/>
      <c r="R11" s="46"/>
      <c r="S11" s="47"/>
      <c r="T11" s="46"/>
      <c r="U11" s="1"/>
    </row>
    <row r="12" spans="1:21" ht="23.25">
      <c r="A12" s="1"/>
      <c r="B12" s="43"/>
      <c r="C12" s="59" t="s">
        <v>55</v>
      </c>
      <c r="D12" s="44"/>
      <c r="E12" s="44"/>
      <c r="F12" s="60">
        <f>F14+F16</f>
        <v>3413581.5000000005</v>
      </c>
      <c r="G12" s="60">
        <f aca="true" t="shared" si="0" ref="G12:S12">G14+G16</f>
        <v>2919045.9000000004</v>
      </c>
      <c r="H12" s="60">
        <f t="shared" si="0"/>
        <v>1581899.1999999997</v>
      </c>
      <c r="I12" s="45">
        <f t="shared" si="0"/>
        <v>0</v>
      </c>
      <c r="J12" s="60">
        <f t="shared" si="0"/>
        <v>155888.6</v>
      </c>
      <c r="K12" s="60">
        <f t="shared" si="0"/>
        <v>320672.69999999995</v>
      </c>
      <c r="L12" s="60">
        <f t="shared" si="0"/>
        <v>308206.4</v>
      </c>
      <c r="M12" s="45">
        <f t="shared" si="0"/>
        <v>0</v>
      </c>
      <c r="N12" s="60">
        <f t="shared" si="0"/>
        <v>350000</v>
      </c>
      <c r="O12" s="60">
        <f t="shared" si="0"/>
        <v>7622.4</v>
      </c>
      <c r="P12" s="60">
        <f t="shared" si="0"/>
        <v>16033.1</v>
      </c>
      <c r="Q12" s="60">
        <f t="shared" si="0"/>
        <v>3038.7</v>
      </c>
      <c r="R12" s="60">
        <f t="shared" si="0"/>
        <v>1193503.5999999996</v>
      </c>
      <c r="S12" s="60">
        <f t="shared" si="0"/>
        <v>769.8</v>
      </c>
      <c r="T12" s="61">
        <f>T14+T15+T16</f>
        <v>10776504.099999998</v>
      </c>
      <c r="U12" s="49"/>
    </row>
    <row r="13" spans="1:21" ht="23.25">
      <c r="A13" s="1"/>
      <c r="B13" s="43"/>
      <c r="C13" s="44"/>
      <c r="D13" s="44"/>
      <c r="E13" s="44"/>
      <c r="F13" s="45"/>
      <c r="G13" s="46"/>
      <c r="H13" s="47"/>
      <c r="I13" s="46"/>
      <c r="J13" s="47"/>
      <c r="K13" s="45"/>
      <c r="L13" s="46"/>
      <c r="M13" s="47"/>
      <c r="N13" s="45"/>
      <c r="O13" s="46"/>
      <c r="P13" s="47"/>
      <c r="Q13" s="45"/>
      <c r="R13" s="46"/>
      <c r="S13" s="47"/>
      <c r="T13" s="46"/>
      <c r="U13" s="1"/>
    </row>
    <row r="14" spans="1:256" s="63" customFormat="1" ht="23.25">
      <c r="A14" s="1"/>
      <c r="B14" s="43"/>
      <c r="C14" s="50"/>
      <c r="D14" s="62" t="s">
        <v>38</v>
      </c>
      <c r="E14" s="62"/>
      <c r="F14" s="60">
        <f aca="true" t="shared" si="1" ref="F14:S14">F21+F26+F32+F37+F54+F60+F65+F71</f>
        <v>2984760.0000000005</v>
      </c>
      <c r="G14" s="60">
        <f t="shared" si="1"/>
        <v>2918822.2</v>
      </c>
      <c r="H14" s="60">
        <f t="shared" si="1"/>
        <v>1567383.2999999998</v>
      </c>
      <c r="I14" s="60">
        <f t="shared" si="1"/>
        <v>0</v>
      </c>
      <c r="J14" s="60">
        <f t="shared" si="1"/>
        <v>155888.6</v>
      </c>
      <c r="K14" s="60">
        <f t="shared" si="1"/>
        <v>315459.69999999995</v>
      </c>
      <c r="L14" s="60">
        <f t="shared" si="1"/>
        <v>305863.60000000003</v>
      </c>
      <c r="M14" s="60">
        <f t="shared" si="1"/>
        <v>0</v>
      </c>
      <c r="N14" s="60">
        <f t="shared" si="1"/>
        <v>350000</v>
      </c>
      <c r="O14" s="60">
        <f t="shared" si="1"/>
        <v>7622.4</v>
      </c>
      <c r="P14" s="60">
        <f t="shared" si="1"/>
        <v>16033.1</v>
      </c>
      <c r="Q14" s="60">
        <f t="shared" si="1"/>
        <v>3038.7</v>
      </c>
      <c r="R14" s="60">
        <f t="shared" si="1"/>
        <v>1193503.5999999996</v>
      </c>
      <c r="S14" s="60">
        <f t="shared" si="1"/>
        <v>0</v>
      </c>
      <c r="T14" s="60">
        <f>SUM(F14:S14)</f>
        <v>9818375.2</v>
      </c>
      <c r="U14" s="60">
        <f aca="true" t="shared" si="2" ref="U14:CF14">U21+U26+U32+U37+U54+U60+U65+U71</f>
        <v>0</v>
      </c>
      <c r="V14" s="60">
        <f t="shared" si="2"/>
        <v>0</v>
      </c>
      <c r="W14" s="60">
        <f t="shared" si="2"/>
        <v>0</v>
      </c>
      <c r="X14" s="60">
        <f t="shared" si="2"/>
        <v>0</v>
      </c>
      <c r="Y14" s="60">
        <f t="shared" si="2"/>
        <v>0</v>
      </c>
      <c r="Z14" s="60">
        <f t="shared" si="2"/>
        <v>0</v>
      </c>
      <c r="AA14" s="60">
        <f t="shared" si="2"/>
        <v>0</v>
      </c>
      <c r="AB14" s="60">
        <f t="shared" si="2"/>
        <v>0</v>
      </c>
      <c r="AC14" s="60">
        <f t="shared" si="2"/>
        <v>0</v>
      </c>
      <c r="AD14" s="60">
        <f t="shared" si="2"/>
        <v>0</v>
      </c>
      <c r="AE14" s="60">
        <f t="shared" si="2"/>
        <v>0</v>
      </c>
      <c r="AF14" s="60">
        <f t="shared" si="2"/>
        <v>0</v>
      </c>
      <c r="AG14" s="60">
        <f t="shared" si="2"/>
        <v>0</v>
      </c>
      <c r="AH14" s="60">
        <f t="shared" si="2"/>
        <v>0</v>
      </c>
      <c r="AI14" s="60">
        <f t="shared" si="2"/>
        <v>0</v>
      </c>
      <c r="AJ14" s="60">
        <f t="shared" si="2"/>
        <v>0</v>
      </c>
      <c r="AK14" s="60">
        <f t="shared" si="2"/>
        <v>0</v>
      </c>
      <c r="AL14" s="60">
        <f t="shared" si="2"/>
        <v>0</v>
      </c>
      <c r="AM14" s="60">
        <f t="shared" si="2"/>
        <v>0</v>
      </c>
      <c r="AN14" s="60">
        <f t="shared" si="2"/>
        <v>0</v>
      </c>
      <c r="AO14" s="60">
        <f t="shared" si="2"/>
        <v>0</v>
      </c>
      <c r="AP14" s="60">
        <f t="shared" si="2"/>
        <v>0</v>
      </c>
      <c r="AQ14" s="60">
        <f t="shared" si="2"/>
        <v>0</v>
      </c>
      <c r="AR14" s="60">
        <f t="shared" si="2"/>
        <v>0</v>
      </c>
      <c r="AS14" s="60">
        <f t="shared" si="2"/>
        <v>0</v>
      </c>
      <c r="AT14" s="60">
        <f t="shared" si="2"/>
        <v>0</v>
      </c>
      <c r="AU14" s="60">
        <f t="shared" si="2"/>
        <v>0</v>
      </c>
      <c r="AV14" s="60">
        <f t="shared" si="2"/>
        <v>0</v>
      </c>
      <c r="AW14" s="60">
        <f t="shared" si="2"/>
        <v>0</v>
      </c>
      <c r="AX14" s="60">
        <f t="shared" si="2"/>
        <v>0</v>
      </c>
      <c r="AY14" s="60">
        <f t="shared" si="2"/>
        <v>0</v>
      </c>
      <c r="AZ14" s="60">
        <f t="shared" si="2"/>
        <v>0</v>
      </c>
      <c r="BA14" s="60">
        <f t="shared" si="2"/>
        <v>0</v>
      </c>
      <c r="BB14" s="60">
        <f t="shared" si="2"/>
        <v>0</v>
      </c>
      <c r="BC14" s="60">
        <f t="shared" si="2"/>
        <v>0</v>
      </c>
      <c r="BD14" s="60">
        <f t="shared" si="2"/>
        <v>0</v>
      </c>
      <c r="BE14" s="60">
        <f t="shared" si="2"/>
        <v>0</v>
      </c>
      <c r="BF14" s="60">
        <f t="shared" si="2"/>
        <v>0</v>
      </c>
      <c r="BG14" s="60">
        <f t="shared" si="2"/>
        <v>0</v>
      </c>
      <c r="BH14" s="60">
        <f t="shared" si="2"/>
        <v>0</v>
      </c>
      <c r="BI14" s="60">
        <f t="shared" si="2"/>
        <v>0</v>
      </c>
      <c r="BJ14" s="60">
        <f t="shared" si="2"/>
        <v>0</v>
      </c>
      <c r="BK14" s="60">
        <f t="shared" si="2"/>
        <v>0</v>
      </c>
      <c r="BL14" s="60">
        <f t="shared" si="2"/>
        <v>0</v>
      </c>
      <c r="BM14" s="60">
        <f t="shared" si="2"/>
        <v>0</v>
      </c>
      <c r="BN14" s="60">
        <f t="shared" si="2"/>
        <v>0</v>
      </c>
      <c r="BO14" s="60">
        <f t="shared" si="2"/>
        <v>0</v>
      </c>
      <c r="BP14" s="60">
        <f t="shared" si="2"/>
        <v>0</v>
      </c>
      <c r="BQ14" s="60">
        <f t="shared" si="2"/>
        <v>0</v>
      </c>
      <c r="BR14" s="60">
        <f t="shared" si="2"/>
        <v>0</v>
      </c>
      <c r="BS14" s="60">
        <f t="shared" si="2"/>
        <v>0</v>
      </c>
      <c r="BT14" s="60">
        <f t="shared" si="2"/>
        <v>0</v>
      </c>
      <c r="BU14" s="60">
        <f t="shared" si="2"/>
        <v>0</v>
      </c>
      <c r="BV14" s="60">
        <f t="shared" si="2"/>
        <v>0</v>
      </c>
      <c r="BW14" s="60">
        <f t="shared" si="2"/>
        <v>0</v>
      </c>
      <c r="BX14" s="60">
        <f t="shared" si="2"/>
        <v>0</v>
      </c>
      <c r="BY14" s="60">
        <f t="shared" si="2"/>
        <v>0</v>
      </c>
      <c r="BZ14" s="60">
        <f t="shared" si="2"/>
        <v>0</v>
      </c>
      <c r="CA14" s="60">
        <f t="shared" si="2"/>
        <v>0</v>
      </c>
      <c r="CB14" s="60">
        <f t="shared" si="2"/>
        <v>0</v>
      </c>
      <c r="CC14" s="60">
        <f t="shared" si="2"/>
        <v>0</v>
      </c>
      <c r="CD14" s="60">
        <f t="shared" si="2"/>
        <v>0</v>
      </c>
      <c r="CE14" s="60">
        <f t="shared" si="2"/>
        <v>0</v>
      </c>
      <c r="CF14" s="60">
        <f t="shared" si="2"/>
        <v>0</v>
      </c>
      <c r="CG14" s="60">
        <f aca="true" t="shared" si="3" ref="CG14:ER14">CG21+CG26+CG32+CG37+CG54+CG60+CG65+CG71</f>
        <v>0</v>
      </c>
      <c r="CH14" s="60">
        <f t="shared" si="3"/>
        <v>0</v>
      </c>
      <c r="CI14" s="60">
        <f t="shared" si="3"/>
        <v>0</v>
      </c>
      <c r="CJ14" s="60">
        <f t="shared" si="3"/>
        <v>0</v>
      </c>
      <c r="CK14" s="60">
        <f t="shared" si="3"/>
        <v>0</v>
      </c>
      <c r="CL14" s="60">
        <f t="shared" si="3"/>
        <v>0</v>
      </c>
      <c r="CM14" s="60">
        <f t="shared" si="3"/>
        <v>0</v>
      </c>
      <c r="CN14" s="60">
        <f t="shared" si="3"/>
        <v>0</v>
      </c>
      <c r="CO14" s="60">
        <f t="shared" si="3"/>
        <v>0</v>
      </c>
      <c r="CP14" s="60">
        <f t="shared" si="3"/>
        <v>0</v>
      </c>
      <c r="CQ14" s="60">
        <f t="shared" si="3"/>
        <v>0</v>
      </c>
      <c r="CR14" s="60">
        <f t="shared" si="3"/>
        <v>0</v>
      </c>
      <c r="CS14" s="60">
        <f t="shared" si="3"/>
        <v>0</v>
      </c>
      <c r="CT14" s="60">
        <f t="shared" si="3"/>
        <v>0</v>
      </c>
      <c r="CU14" s="60">
        <f t="shared" si="3"/>
        <v>0</v>
      </c>
      <c r="CV14" s="60">
        <f t="shared" si="3"/>
        <v>0</v>
      </c>
      <c r="CW14" s="60">
        <f t="shared" si="3"/>
        <v>0</v>
      </c>
      <c r="CX14" s="60">
        <f t="shared" si="3"/>
        <v>0</v>
      </c>
      <c r="CY14" s="60">
        <f t="shared" si="3"/>
        <v>0</v>
      </c>
      <c r="CZ14" s="60">
        <f t="shared" si="3"/>
        <v>0</v>
      </c>
      <c r="DA14" s="60">
        <f t="shared" si="3"/>
        <v>0</v>
      </c>
      <c r="DB14" s="60">
        <f t="shared" si="3"/>
        <v>0</v>
      </c>
      <c r="DC14" s="60">
        <f t="shared" si="3"/>
        <v>0</v>
      </c>
      <c r="DD14" s="60">
        <f t="shared" si="3"/>
        <v>0</v>
      </c>
      <c r="DE14" s="60">
        <f t="shared" si="3"/>
        <v>0</v>
      </c>
      <c r="DF14" s="60">
        <f t="shared" si="3"/>
        <v>0</v>
      </c>
      <c r="DG14" s="60">
        <f t="shared" si="3"/>
        <v>0</v>
      </c>
      <c r="DH14" s="60">
        <f t="shared" si="3"/>
        <v>0</v>
      </c>
      <c r="DI14" s="60">
        <f t="shared" si="3"/>
        <v>0</v>
      </c>
      <c r="DJ14" s="60">
        <f t="shared" si="3"/>
        <v>0</v>
      </c>
      <c r="DK14" s="60">
        <f t="shared" si="3"/>
        <v>0</v>
      </c>
      <c r="DL14" s="60">
        <f t="shared" si="3"/>
        <v>0</v>
      </c>
      <c r="DM14" s="60">
        <f t="shared" si="3"/>
        <v>0</v>
      </c>
      <c r="DN14" s="60">
        <f t="shared" si="3"/>
        <v>0</v>
      </c>
      <c r="DO14" s="60">
        <f t="shared" si="3"/>
        <v>0</v>
      </c>
      <c r="DP14" s="60">
        <f t="shared" si="3"/>
        <v>0</v>
      </c>
      <c r="DQ14" s="60">
        <f t="shared" si="3"/>
        <v>0</v>
      </c>
      <c r="DR14" s="60">
        <f t="shared" si="3"/>
        <v>0</v>
      </c>
      <c r="DS14" s="60">
        <f t="shared" si="3"/>
        <v>0</v>
      </c>
      <c r="DT14" s="60">
        <f t="shared" si="3"/>
        <v>0</v>
      </c>
      <c r="DU14" s="60">
        <f t="shared" si="3"/>
        <v>0</v>
      </c>
      <c r="DV14" s="60">
        <f t="shared" si="3"/>
        <v>0</v>
      </c>
      <c r="DW14" s="60">
        <f t="shared" si="3"/>
        <v>0</v>
      </c>
      <c r="DX14" s="60">
        <f t="shared" si="3"/>
        <v>0</v>
      </c>
      <c r="DY14" s="60">
        <f t="shared" si="3"/>
        <v>0</v>
      </c>
      <c r="DZ14" s="60">
        <f t="shared" si="3"/>
        <v>0</v>
      </c>
      <c r="EA14" s="60">
        <f t="shared" si="3"/>
        <v>0</v>
      </c>
      <c r="EB14" s="60">
        <f t="shared" si="3"/>
        <v>0</v>
      </c>
      <c r="EC14" s="60">
        <f t="shared" si="3"/>
        <v>0</v>
      </c>
      <c r="ED14" s="60">
        <f t="shared" si="3"/>
        <v>0</v>
      </c>
      <c r="EE14" s="60">
        <f t="shared" si="3"/>
        <v>0</v>
      </c>
      <c r="EF14" s="60">
        <f t="shared" si="3"/>
        <v>0</v>
      </c>
      <c r="EG14" s="60">
        <f t="shared" si="3"/>
        <v>0</v>
      </c>
      <c r="EH14" s="60">
        <f t="shared" si="3"/>
        <v>0</v>
      </c>
      <c r="EI14" s="60">
        <f t="shared" si="3"/>
        <v>0</v>
      </c>
      <c r="EJ14" s="60">
        <f t="shared" si="3"/>
        <v>0</v>
      </c>
      <c r="EK14" s="60">
        <f t="shared" si="3"/>
        <v>0</v>
      </c>
      <c r="EL14" s="60">
        <f t="shared" si="3"/>
        <v>0</v>
      </c>
      <c r="EM14" s="60">
        <f t="shared" si="3"/>
        <v>0</v>
      </c>
      <c r="EN14" s="60">
        <f t="shared" si="3"/>
        <v>0</v>
      </c>
      <c r="EO14" s="60">
        <f t="shared" si="3"/>
        <v>0</v>
      </c>
      <c r="EP14" s="60">
        <f t="shared" si="3"/>
        <v>0</v>
      </c>
      <c r="EQ14" s="60">
        <f t="shared" si="3"/>
        <v>0</v>
      </c>
      <c r="ER14" s="60">
        <f t="shared" si="3"/>
        <v>0</v>
      </c>
      <c r="ES14" s="60">
        <f aca="true" t="shared" si="4" ref="ES14:HD14">ES21+ES26+ES32+ES37+ES54+ES60+ES65+ES71</f>
        <v>0</v>
      </c>
      <c r="ET14" s="60">
        <f t="shared" si="4"/>
        <v>0</v>
      </c>
      <c r="EU14" s="60">
        <f t="shared" si="4"/>
        <v>0</v>
      </c>
      <c r="EV14" s="60">
        <f t="shared" si="4"/>
        <v>0</v>
      </c>
      <c r="EW14" s="60">
        <f t="shared" si="4"/>
        <v>0</v>
      </c>
      <c r="EX14" s="60">
        <f t="shared" si="4"/>
        <v>0</v>
      </c>
      <c r="EY14" s="60">
        <f t="shared" si="4"/>
        <v>0</v>
      </c>
      <c r="EZ14" s="60">
        <f t="shared" si="4"/>
        <v>0</v>
      </c>
      <c r="FA14" s="60">
        <f t="shared" si="4"/>
        <v>0</v>
      </c>
      <c r="FB14" s="60">
        <f t="shared" si="4"/>
        <v>0</v>
      </c>
      <c r="FC14" s="60">
        <f t="shared" si="4"/>
        <v>0</v>
      </c>
      <c r="FD14" s="60">
        <f t="shared" si="4"/>
        <v>0</v>
      </c>
      <c r="FE14" s="60">
        <f t="shared" si="4"/>
        <v>0</v>
      </c>
      <c r="FF14" s="60">
        <f t="shared" si="4"/>
        <v>0</v>
      </c>
      <c r="FG14" s="60">
        <f t="shared" si="4"/>
        <v>0</v>
      </c>
      <c r="FH14" s="60">
        <f t="shared" si="4"/>
        <v>0</v>
      </c>
      <c r="FI14" s="60">
        <f t="shared" si="4"/>
        <v>0</v>
      </c>
      <c r="FJ14" s="60">
        <f t="shared" si="4"/>
        <v>0</v>
      </c>
      <c r="FK14" s="60">
        <f t="shared" si="4"/>
        <v>0</v>
      </c>
      <c r="FL14" s="60">
        <f t="shared" si="4"/>
        <v>0</v>
      </c>
      <c r="FM14" s="60">
        <f t="shared" si="4"/>
        <v>0</v>
      </c>
      <c r="FN14" s="60">
        <f t="shared" si="4"/>
        <v>0</v>
      </c>
      <c r="FO14" s="60">
        <f t="shared" si="4"/>
        <v>0</v>
      </c>
      <c r="FP14" s="60">
        <f t="shared" si="4"/>
        <v>0</v>
      </c>
      <c r="FQ14" s="60">
        <f t="shared" si="4"/>
        <v>0</v>
      </c>
      <c r="FR14" s="60">
        <f t="shared" si="4"/>
        <v>0</v>
      </c>
      <c r="FS14" s="60">
        <f t="shared" si="4"/>
        <v>0</v>
      </c>
      <c r="FT14" s="60">
        <f t="shared" si="4"/>
        <v>0</v>
      </c>
      <c r="FU14" s="60">
        <f t="shared" si="4"/>
        <v>0</v>
      </c>
      <c r="FV14" s="60">
        <f t="shared" si="4"/>
        <v>0</v>
      </c>
      <c r="FW14" s="60">
        <f t="shared" si="4"/>
        <v>0</v>
      </c>
      <c r="FX14" s="60">
        <f t="shared" si="4"/>
        <v>0</v>
      </c>
      <c r="FY14" s="60">
        <f t="shared" si="4"/>
        <v>0</v>
      </c>
      <c r="FZ14" s="60">
        <f t="shared" si="4"/>
        <v>0</v>
      </c>
      <c r="GA14" s="60">
        <f t="shared" si="4"/>
        <v>0</v>
      </c>
      <c r="GB14" s="60">
        <f t="shared" si="4"/>
        <v>0</v>
      </c>
      <c r="GC14" s="60">
        <f t="shared" si="4"/>
        <v>0</v>
      </c>
      <c r="GD14" s="60">
        <f t="shared" si="4"/>
        <v>0</v>
      </c>
      <c r="GE14" s="60">
        <f t="shared" si="4"/>
        <v>0</v>
      </c>
      <c r="GF14" s="60">
        <f t="shared" si="4"/>
        <v>0</v>
      </c>
      <c r="GG14" s="60">
        <f t="shared" si="4"/>
        <v>0</v>
      </c>
      <c r="GH14" s="60">
        <f t="shared" si="4"/>
        <v>0</v>
      </c>
      <c r="GI14" s="60">
        <f t="shared" si="4"/>
        <v>0</v>
      </c>
      <c r="GJ14" s="60">
        <f t="shared" si="4"/>
        <v>0</v>
      </c>
      <c r="GK14" s="60">
        <f t="shared" si="4"/>
        <v>0</v>
      </c>
      <c r="GL14" s="60">
        <f t="shared" si="4"/>
        <v>0</v>
      </c>
      <c r="GM14" s="60">
        <f t="shared" si="4"/>
        <v>0</v>
      </c>
      <c r="GN14" s="60">
        <f t="shared" si="4"/>
        <v>0</v>
      </c>
      <c r="GO14" s="60">
        <f t="shared" si="4"/>
        <v>0</v>
      </c>
      <c r="GP14" s="60">
        <f t="shared" si="4"/>
        <v>0</v>
      </c>
      <c r="GQ14" s="60">
        <f t="shared" si="4"/>
        <v>0</v>
      </c>
      <c r="GR14" s="60">
        <f t="shared" si="4"/>
        <v>0</v>
      </c>
      <c r="GS14" s="60">
        <f t="shared" si="4"/>
        <v>0</v>
      </c>
      <c r="GT14" s="60">
        <f t="shared" si="4"/>
        <v>0</v>
      </c>
      <c r="GU14" s="60">
        <f t="shared" si="4"/>
        <v>0</v>
      </c>
      <c r="GV14" s="60">
        <f t="shared" si="4"/>
        <v>0</v>
      </c>
      <c r="GW14" s="60">
        <f t="shared" si="4"/>
        <v>0</v>
      </c>
      <c r="GX14" s="60">
        <f t="shared" si="4"/>
        <v>0</v>
      </c>
      <c r="GY14" s="60">
        <f t="shared" si="4"/>
        <v>0</v>
      </c>
      <c r="GZ14" s="60">
        <f t="shared" si="4"/>
        <v>0</v>
      </c>
      <c r="HA14" s="60">
        <f t="shared" si="4"/>
        <v>0</v>
      </c>
      <c r="HB14" s="60">
        <f t="shared" si="4"/>
        <v>0</v>
      </c>
      <c r="HC14" s="60">
        <f t="shared" si="4"/>
        <v>0</v>
      </c>
      <c r="HD14" s="60">
        <f t="shared" si="4"/>
        <v>0</v>
      </c>
      <c r="HE14" s="60">
        <f aca="true" t="shared" si="5" ref="HE14:IV14">HE21+HE26+HE32+HE37+HE54+HE60+HE65+HE71</f>
        <v>0</v>
      </c>
      <c r="HF14" s="60">
        <f t="shared" si="5"/>
        <v>0</v>
      </c>
      <c r="HG14" s="60">
        <f t="shared" si="5"/>
        <v>0</v>
      </c>
      <c r="HH14" s="60">
        <f t="shared" si="5"/>
        <v>0</v>
      </c>
      <c r="HI14" s="60">
        <f t="shared" si="5"/>
        <v>0</v>
      </c>
      <c r="HJ14" s="60">
        <f t="shared" si="5"/>
        <v>0</v>
      </c>
      <c r="HK14" s="60">
        <f t="shared" si="5"/>
        <v>0</v>
      </c>
      <c r="HL14" s="60">
        <f t="shared" si="5"/>
        <v>0</v>
      </c>
      <c r="HM14" s="60">
        <f t="shared" si="5"/>
        <v>0</v>
      </c>
      <c r="HN14" s="60">
        <f t="shared" si="5"/>
        <v>0</v>
      </c>
      <c r="HO14" s="60">
        <f t="shared" si="5"/>
        <v>0</v>
      </c>
      <c r="HP14" s="60">
        <f t="shared" si="5"/>
        <v>0</v>
      </c>
      <c r="HQ14" s="60">
        <f t="shared" si="5"/>
        <v>0</v>
      </c>
      <c r="HR14" s="60">
        <f t="shared" si="5"/>
        <v>0</v>
      </c>
      <c r="HS14" s="60">
        <f t="shared" si="5"/>
        <v>0</v>
      </c>
      <c r="HT14" s="60">
        <f t="shared" si="5"/>
        <v>0</v>
      </c>
      <c r="HU14" s="60">
        <f t="shared" si="5"/>
        <v>0</v>
      </c>
      <c r="HV14" s="60">
        <f t="shared" si="5"/>
        <v>0</v>
      </c>
      <c r="HW14" s="60">
        <f t="shared" si="5"/>
        <v>0</v>
      </c>
      <c r="HX14" s="60">
        <f t="shared" si="5"/>
        <v>0</v>
      </c>
      <c r="HY14" s="60">
        <f t="shared" si="5"/>
        <v>0</v>
      </c>
      <c r="HZ14" s="60">
        <f t="shared" si="5"/>
        <v>0</v>
      </c>
      <c r="IA14" s="60">
        <f t="shared" si="5"/>
        <v>0</v>
      </c>
      <c r="IB14" s="60">
        <f t="shared" si="5"/>
        <v>0</v>
      </c>
      <c r="IC14" s="60">
        <f t="shared" si="5"/>
        <v>0</v>
      </c>
      <c r="ID14" s="60">
        <f t="shared" si="5"/>
        <v>0</v>
      </c>
      <c r="IE14" s="60">
        <f t="shared" si="5"/>
        <v>0</v>
      </c>
      <c r="IF14" s="60">
        <f t="shared" si="5"/>
        <v>0</v>
      </c>
      <c r="IG14" s="60">
        <f t="shared" si="5"/>
        <v>0</v>
      </c>
      <c r="IH14" s="60">
        <f t="shared" si="5"/>
        <v>0</v>
      </c>
      <c r="II14" s="60">
        <f t="shared" si="5"/>
        <v>0</v>
      </c>
      <c r="IJ14" s="60">
        <f t="shared" si="5"/>
        <v>0</v>
      </c>
      <c r="IK14" s="60">
        <f t="shared" si="5"/>
        <v>0</v>
      </c>
      <c r="IL14" s="60">
        <f t="shared" si="5"/>
        <v>0</v>
      </c>
      <c r="IM14" s="60">
        <f t="shared" si="5"/>
        <v>0</v>
      </c>
      <c r="IN14" s="60">
        <f t="shared" si="5"/>
        <v>0</v>
      </c>
      <c r="IO14" s="60">
        <f t="shared" si="5"/>
        <v>0</v>
      </c>
      <c r="IP14" s="60">
        <f t="shared" si="5"/>
        <v>0</v>
      </c>
      <c r="IQ14" s="60">
        <f t="shared" si="5"/>
        <v>0</v>
      </c>
      <c r="IR14" s="60">
        <f t="shared" si="5"/>
        <v>0</v>
      </c>
      <c r="IS14" s="60">
        <f t="shared" si="5"/>
        <v>0</v>
      </c>
      <c r="IT14" s="60">
        <f t="shared" si="5"/>
        <v>0</v>
      </c>
      <c r="IU14" s="60">
        <f t="shared" si="5"/>
        <v>0</v>
      </c>
      <c r="IV14" s="60">
        <f t="shared" si="5"/>
        <v>0</v>
      </c>
    </row>
    <row r="15" spans="1:256" s="63" customFormat="1" ht="23.25">
      <c r="A15" s="1"/>
      <c r="B15" s="43"/>
      <c r="C15" s="50"/>
      <c r="D15" s="62" t="s">
        <v>52</v>
      </c>
      <c r="E15" s="62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506242.2</v>
      </c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s="63" customFormat="1" ht="23.25">
      <c r="A16" s="1"/>
      <c r="B16" s="43"/>
      <c r="C16" s="44"/>
      <c r="D16" s="62" t="s">
        <v>39</v>
      </c>
      <c r="E16" s="62"/>
      <c r="F16" s="60">
        <f aca="true" t="shared" si="6" ref="F16:S16">F22+F27+F33+F38+F55+F61+F66+F72</f>
        <v>428821.5</v>
      </c>
      <c r="G16" s="60">
        <f t="shared" si="6"/>
        <v>223.7</v>
      </c>
      <c r="H16" s="60">
        <f t="shared" si="6"/>
        <v>14515.9</v>
      </c>
      <c r="I16" s="60">
        <f t="shared" si="6"/>
        <v>0</v>
      </c>
      <c r="J16" s="60">
        <f t="shared" si="6"/>
        <v>0</v>
      </c>
      <c r="K16" s="60">
        <f t="shared" si="6"/>
        <v>5213</v>
      </c>
      <c r="L16" s="60">
        <f t="shared" si="6"/>
        <v>2342.8</v>
      </c>
      <c r="M16" s="60">
        <f t="shared" si="6"/>
        <v>0</v>
      </c>
      <c r="N16" s="60">
        <f t="shared" si="6"/>
        <v>0</v>
      </c>
      <c r="O16" s="60">
        <f t="shared" si="6"/>
        <v>0</v>
      </c>
      <c r="P16" s="60">
        <f t="shared" si="6"/>
        <v>0</v>
      </c>
      <c r="Q16" s="60">
        <f t="shared" si="6"/>
        <v>0</v>
      </c>
      <c r="R16" s="60">
        <f t="shared" si="6"/>
        <v>0</v>
      </c>
      <c r="S16" s="60">
        <f t="shared" si="6"/>
        <v>769.8</v>
      </c>
      <c r="T16" s="60">
        <f>T22+T27+T33+T38+T55+T61+T66</f>
        <v>451886.70000000007</v>
      </c>
      <c r="U16" s="60">
        <f aca="true" t="shared" si="7" ref="U16:CF16">U22+U27+U33+U38+U55+U61+U66+U72</f>
        <v>0</v>
      </c>
      <c r="V16" s="60">
        <f t="shared" si="7"/>
        <v>0</v>
      </c>
      <c r="W16" s="60">
        <f t="shared" si="7"/>
        <v>0</v>
      </c>
      <c r="X16" s="60">
        <f t="shared" si="7"/>
        <v>0</v>
      </c>
      <c r="Y16" s="60">
        <f t="shared" si="7"/>
        <v>0</v>
      </c>
      <c r="Z16" s="60">
        <f t="shared" si="7"/>
        <v>0</v>
      </c>
      <c r="AA16" s="60">
        <f t="shared" si="7"/>
        <v>0</v>
      </c>
      <c r="AB16" s="60">
        <f t="shared" si="7"/>
        <v>0</v>
      </c>
      <c r="AC16" s="60">
        <f t="shared" si="7"/>
        <v>0</v>
      </c>
      <c r="AD16" s="60">
        <f t="shared" si="7"/>
        <v>0</v>
      </c>
      <c r="AE16" s="60">
        <f t="shared" si="7"/>
        <v>0</v>
      </c>
      <c r="AF16" s="60">
        <f t="shared" si="7"/>
        <v>0</v>
      </c>
      <c r="AG16" s="60">
        <f t="shared" si="7"/>
        <v>0</v>
      </c>
      <c r="AH16" s="60">
        <f t="shared" si="7"/>
        <v>0</v>
      </c>
      <c r="AI16" s="60">
        <f t="shared" si="7"/>
        <v>0</v>
      </c>
      <c r="AJ16" s="60">
        <f t="shared" si="7"/>
        <v>0</v>
      </c>
      <c r="AK16" s="60">
        <f t="shared" si="7"/>
        <v>0</v>
      </c>
      <c r="AL16" s="60">
        <f t="shared" si="7"/>
        <v>0</v>
      </c>
      <c r="AM16" s="60">
        <f t="shared" si="7"/>
        <v>0</v>
      </c>
      <c r="AN16" s="60">
        <f t="shared" si="7"/>
        <v>0</v>
      </c>
      <c r="AO16" s="60">
        <f t="shared" si="7"/>
        <v>0</v>
      </c>
      <c r="AP16" s="60">
        <f t="shared" si="7"/>
        <v>0</v>
      </c>
      <c r="AQ16" s="60">
        <f t="shared" si="7"/>
        <v>0</v>
      </c>
      <c r="AR16" s="60">
        <f t="shared" si="7"/>
        <v>0</v>
      </c>
      <c r="AS16" s="60">
        <f t="shared" si="7"/>
        <v>0</v>
      </c>
      <c r="AT16" s="60">
        <f t="shared" si="7"/>
        <v>0</v>
      </c>
      <c r="AU16" s="60">
        <f t="shared" si="7"/>
        <v>0</v>
      </c>
      <c r="AV16" s="60">
        <f t="shared" si="7"/>
        <v>0</v>
      </c>
      <c r="AW16" s="60">
        <f t="shared" si="7"/>
        <v>0</v>
      </c>
      <c r="AX16" s="60">
        <f t="shared" si="7"/>
        <v>0</v>
      </c>
      <c r="AY16" s="60">
        <f t="shared" si="7"/>
        <v>0</v>
      </c>
      <c r="AZ16" s="60">
        <f t="shared" si="7"/>
        <v>0</v>
      </c>
      <c r="BA16" s="60">
        <f t="shared" si="7"/>
        <v>0</v>
      </c>
      <c r="BB16" s="60">
        <f t="shared" si="7"/>
        <v>0</v>
      </c>
      <c r="BC16" s="60">
        <f t="shared" si="7"/>
        <v>0</v>
      </c>
      <c r="BD16" s="60">
        <f t="shared" si="7"/>
        <v>0</v>
      </c>
      <c r="BE16" s="60">
        <f t="shared" si="7"/>
        <v>0</v>
      </c>
      <c r="BF16" s="60">
        <f t="shared" si="7"/>
        <v>0</v>
      </c>
      <c r="BG16" s="60">
        <f t="shared" si="7"/>
        <v>0</v>
      </c>
      <c r="BH16" s="60">
        <f t="shared" si="7"/>
        <v>0</v>
      </c>
      <c r="BI16" s="60">
        <f t="shared" si="7"/>
        <v>0</v>
      </c>
      <c r="BJ16" s="60">
        <f t="shared" si="7"/>
        <v>0</v>
      </c>
      <c r="BK16" s="60">
        <f t="shared" si="7"/>
        <v>0</v>
      </c>
      <c r="BL16" s="60">
        <f t="shared" si="7"/>
        <v>0</v>
      </c>
      <c r="BM16" s="60">
        <f t="shared" si="7"/>
        <v>0</v>
      </c>
      <c r="BN16" s="60">
        <f t="shared" si="7"/>
        <v>0</v>
      </c>
      <c r="BO16" s="60">
        <f t="shared" si="7"/>
        <v>0</v>
      </c>
      <c r="BP16" s="60">
        <f t="shared" si="7"/>
        <v>0</v>
      </c>
      <c r="BQ16" s="60">
        <f t="shared" si="7"/>
        <v>0</v>
      </c>
      <c r="BR16" s="60">
        <f t="shared" si="7"/>
        <v>0</v>
      </c>
      <c r="BS16" s="60">
        <f t="shared" si="7"/>
        <v>0</v>
      </c>
      <c r="BT16" s="60">
        <f t="shared" si="7"/>
        <v>0</v>
      </c>
      <c r="BU16" s="60">
        <f t="shared" si="7"/>
        <v>0</v>
      </c>
      <c r="BV16" s="60">
        <f t="shared" si="7"/>
        <v>0</v>
      </c>
      <c r="BW16" s="60">
        <f t="shared" si="7"/>
        <v>0</v>
      </c>
      <c r="BX16" s="60">
        <f t="shared" si="7"/>
        <v>0</v>
      </c>
      <c r="BY16" s="60">
        <f t="shared" si="7"/>
        <v>0</v>
      </c>
      <c r="BZ16" s="60">
        <f t="shared" si="7"/>
        <v>0</v>
      </c>
      <c r="CA16" s="60">
        <f t="shared" si="7"/>
        <v>0</v>
      </c>
      <c r="CB16" s="60">
        <f t="shared" si="7"/>
        <v>0</v>
      </c>
      <c r="CC16" s="60">
        <f t="shared" si="7"/>
        <v>0</v>
      </c>
      <c r="CD16" s="60">
        <f t="shared" si="7"/>
        <v>0</v>
      </c>
      <c r="CE16" s="60">
        <f t="shared" si="7"/>
        <v>0</v>
      </c>
      <c r="CF16" s="60">
        <f t="shared" si="7"/>
        <v>0</v>
      </c>
      <c r="CG16" s="60">
        <f aca="true" t="shared" si="8" ref="CG16:ER16">CG22+CG27+CG33+CG38+CG55+CG61+CG66+CG72</f>
        <v>0</v>
      </c>
      <c r="CH16" s="60">
        <f t="shared" si="8"/>
        <v>0</v>
      </c>
      <c r="CI16" s="60">
        <f t="shared" si="8"/>
        <v>0</v>
      </c>
      <c r="CJ16" s="60">
        <f t="shared" si="8"/>
        <v>0</v>
      </c>
      <c r="CK16" s="60">
        <f t="shared" si="8"/>
        <v>0</v>
      </c>
      <c r="CL16" s="60">
        <f t="shared" si="8"/>
        <v>0</v>
      </c>
      <c r="CM16" s="60">
        <f t="shared" si="8"/>
        <v>0</v>
      </c>
      <c r="CN16" s="60">
        <f t="shared" si="8"/>
        <v>0</v>
      </c>
      <c r="CO16" s="60">
        <f t="shared" si="8"/>
        <v>0</v>
      </c>
      <c r="CP16" s="60">
        <f t="shared" si="8"/>
        <v>0</v>
      </c>
      <c r="CQ16" s="60">
        <f t="shared" si="8"/>
        <v>0</v>
      </c>
      <c r="CR16" s="60">
        <f t="shared" si="8"/>
        <v>0</v>
      </c>
      <c r="CS16" s="60">
        <f t="shared" si="8"/>
        <v>0</v>
      </c>
      <c r="CT16" s="60">
        <f t="shared" si="8"/>
        <v>0</v>
      </c>
      <c r="CU16" s="60">
        <f t="shared" si="8"/>
        <v>0</v>
      </c>
      <c r="CV16" s="60">
        <f t="shared" si="8"/>
        <v>0</v>
      </c>
      <c r="CW16" s="60">
        <f t="shared" si="8"/>
        <v>0</v>
      </c>
      <c r="CX16" s="60">
        <f t="shared" si="8"/>
        <v>0</v>
      </c>
      <c r="CY16" s="60">
        <f t="shared" si="8"/>
        <v>0</v>
      </c>
      <c r="CZ16" s="60">
        <f t="shared" si="8"/>
        <v>0</v>
      </c>
      <c r="DA16" s="60">
        <f t="shared" si="8"/>
        <v>0</v>
      </c>
      <c r="DB16" s="60">
        <f t="shared" si="8"/>
        <v>0</v>
      </c>
      <c r="DC16" s="60">
        <f t="shared" si="8"/>
        <v>0</v>
      </c>
      <c r="DD16" s="60">
        <f t="shared" si="8"/>
        <v>0</v>
      </c>
      <c r="DE16" s="60">
        <f t="shared" si="8"/>
        <v>0</v>
      </c>
      <c r="DF16" s="60">
        <f t="shared" si="8"/>
        <v>0</v>
      </c>
      <c r="DG16" s="60">
        <f t="shared" si="8"/>
        <v>0</v>
      </c>
      <c r="DH16" s="60">
        <f t="shared" si="8"/>
        <v>0</v>
      </c>
      <c r="DI16" s="60">
        <f t="shared" si="8"/>
        <v>0</v>
      </c>
      <c r="DJ16" s="60">
        <f t="shared" si="8"/>
        <v>0</v>
      </c>
      <c r="DK16" s="60">
        <f t="shared" si="8"/>
        <v>0</v>
      </c>
      <c r="DL16" s="60">
        <f t="shared" si="8"/>
        <v>0</v>
      </c>
      <c r="DM16" s="60">
        <f t="shared" si="8"/>
        <v>0</v>
      </c>
      <c r="DN16" s="60">
        <f t="shared" si="8"/>
        <v>0</v>
      </c>
      <c r="DO16" s="60">
        <f t="shared" si="8"/>
        <v>0</v>
      </c>
      <c r="DP16" s="60">
        <f t="shared" si="8"/>
        <v>0</v>
      </c>
      <c r="DQ16" s="60">
        <f t="shared" si="8"/>
        <v>0</v>
      </c>
      <c r="DR16" s="60">
        <f t="shared" si="8"/>
        <v>0</v>
      </c>
      <c r="DS16" s="60">
        <f t="shared" si="8"/>
        <v>0</v>
      </c>
      <c r="DT16" s="60">
        <f t="shared" si="8"/>
        <v>0</v>
      </c>
      <c r="DU16" s="60">
        <f t="shared" si="8"/>
        <v>0</v>
      </c>
      <c r="DV16" s="60">
        <f t="shared" si="8"/>
        <v>0</v>
      </c>
      <c r="DW16" s="60">
        <f t="shared" si="8"/>
        <v>0</v>
      </c>
      <c r="DX16" s="60">
        <f t="shared" si="8"/>
        <v>0</v>
      </c>
      <c r="DY16" s="60">
        <f t="shared" si="8"/>
        <v>0</v>
      </c>
      <c r="DZ16" s="60">
        <f t="shared" si="8"/>
        <v>0</v>
      </c>
      <c r="EA16" s="60">
        <f t="shared" si="8"/>
        <v>0</v>
      </c>
      <c r="EB16" s="60">
        <f t="shared" si="8"/>
        <v>0</v>
      </c>
      <c r="EC16" s="60">
        <f t="shared" si="8"/>
        <v>0</v>
      </c>
      <c r="ED16" s="60">
        <f t="shared" si="8"/>
        <v>0</v>
      </c>
      <c r="EE16" s="60">
        <f t="shared" si="8"/>
        <v>0</v>
      </c>
      <c r="EF16" s="60">
        <f t="shared" si="8"/>
        <v>0</v>
      </c>
      <c r="EG16" s="60">
        <f t="shared" si="8"/>
        <v>0</v>
      </c>
      <c r="EH16" s="60">
        <f t="shared" si="8"/>
        <v>0</v>
      </c>
      <c r="EI16" s="60">
        <f t="shared" si="8"/>
        <v>0</v>
      </c>
      <c r="EJ16" s="60">
        <f t="shared" si="8"/>
        <v>0</v>
      </c>
      <c r="EK16" s="60">
        <f t="shared" si="8"/>
        <v>0</v>
      </c>
      <c r="EL16" s="60">
        <f t="shared" si="8"/>
        <v>0</v>
      </c>
      <c r="EM16" s="60">
        <f t="shared" si="8"/>
        <v>0</v>
      </c>
      <c r="EN16" s="60">
        <f t="shared" si="8"/>
        <v>0</v>
      </c>
      <c r="EO16" s="60">
        <f t="shared" si="8"/>
        <v>0</v>
      </c>
      <c r="EP16" s="60">
        <f t="shared" si="8"/>
        <v>0</v>
      </c>
      <c r="EQ16" s="60">
        <f t="shared" si="8"/>
        <v>0</v>
      </c>
      <c r="ER16" s="60">
        <f t="shared" si="8"/>
        <v>0</v>
      </c>
      <c r="ES16" s="60">
        <f aca="true" t="shared" si="9" ref="ES16:HD16">ES22+ES27+ES33+ES38+ES55+ES61+ES66+ES72</f>
        <v>0</v>
      </c>
      <c r="ET16" s="60">
        <f t="shared" si="9"/>
        <v>0</v>
      </c>
      <c r="EU16" s="60">
        <f t="shared" si="9"/>
        <v>0</v>
      </c>
      <c r="EV16" s="60">
        <f t="shared" si="9"/>
        <v>0</v>
      </c>
      <c r="EW16" s="60">
        <f t="shared" si="9"/>
        <v>0</v>
      </c>
      <c r="EX16" s="60">
        <f t="shared" si="9"/>
        <v>0</v>
      </c>
      <c r="EY16" s="60">
        <f t="shared" si="9"/>
        <v>0</v>
      </c>
      <c r="EZ16" s="60">
        <f t="shared" si="9"/>
        <v>0</v>
      </c>
      <c r="FA16" s="60">
        <f t="shared" si="9"/>
        <v>0</v>
      </c>
      <c r="FB16" s="60">
        <f t="shared" si="9"/>
        <v>0</v>
      </c>
      <c r="FC16" s="60">
        <f t="shared" si="9"/>
        <v>0</v>
      </c>
      <c r="FD16" s="60">
        <f t="shared" si="9"/>
        <v>0</v>
      </c>
      <c r="FE16" s="60">
        <f t="shared" si="9"/>
        <v>0</v>
      </c>
      <c r="FF16" s="60">
        <f t="shared" si="9"/>
        <v>0</v>
      </c>
      <c r="FG16" s="60">
        <f t="shared" si="9"/>
        <v>0</v>
      </c>
      <c r="FH16" s="60">
        <f t="shared" si="9"/>
        <v>0</v>
      </c>
      <c r="FI16" s="60">
        <f t="shared" si="9"/>
        <v>0</v>
      </c>
      <c r="FJ16" s="60">
        <f t="shared" si="9"/>
        <v>0</v>
      </c>
      <c r="FK16" s="60">
        <f t="shared" si="9"/>
        <v>0</v>
      </c>
      <c r="FL16" s="60">
        <f t="shared" si="9"/>
        <v>0</v>
      </c>
      <c r="FM16" s="60">
        <f t="shared" si="9"/>
        <v>0</v>
      </c>
      <c r="FN16" s="60">
        <f t="shared" si="9"/>
        <v>0</v>
      </c>
      <c r="FO16" s="60">
        <f t="shared" si="9"/>
        <v>0</v>
      </c>
      <c r="FP16" s="60">
        <f t="shared" si="9"/>
        <v>0</v>
      </c>
      <c r="FQ16" s="60">
        <f t="shared" si="9"/>
        <v>0</v>
      </c>
      <c r="FR16" s="60">
        <f t="shared" si="9"/>
        <v>0</v>
      </c>
      <c r="FS16" s="60">
        <f t="shared" si="9"/>
        <v>0</v>
      </c>
      <c r="FT16" s="60">
        <f t="shared" si="9"/>
        <v>0</v>
      </c>
      <c r="FU16" s="60">
        <f t="shared" si="9"/>
        <v>0</v>
      </c>
      <c r="FV16" s="60">
        <f t="shared" si="9"/>
        <v>0</v>
      </c>
      <c r="FW16" s="60">
        <f t="shared" si="9"/>
        <v>0</v>
      </c>
      <c r="FX16" s="60">
        <f t="shared" si="9"/>
        <v>0</v>
      </c>
      <c r="FY16" s="60">
        <f t="shared" si="9"/>
        <v>0</v>
      </c>
      <c r="FZ16" s="60">
        <f t="shared" si="9"/>
        <v>0</v>
      </c>
      <c r="GA16" s="60">
        <f t="shared" si="9"/>
        <v>0</v>
      </c>
      <c r="GB16" s="60">
        <f t="shared" si="9"/>
        <v>0</v>
      </c>
      <c r="GC16" s="60">
        <f t="shared" si="9"/>
        <v>0</v>
      </c>
      <c r="GD16" s="60">
        <f t="shared" si="9"/>
        <v>0</v>
      </c>
      <c r="GE16" s="60">
        <f t="shared" si="9"/>
        <v>0</v>
      </c>
      <c r="GF16" s="60">
        <f t="shared" si="9"/>
        <v>0</v>
      </c>
      <c r="GG16" s="60">
        <f t="shared" si="9"/>
        <v>0</v>
      </c>
      <c r="GH16" s="60">
        <f t="shared" si="9"/>
        <v>0</v>
      </c>
      <c r="GI16" s="60">
        <f t="shared" si="9"/>
        <v>0</v>
      </c>
      <c r="GJ16" s="60">
        <f t="shared" si="9"/>
        <v>0</v>
      </c>
      <c r="GK16" s="60">
        <f t="shared" si="9"/>
        <v>0</v>
      </c>
      <c r="GL16" s="60">
        <f t="shared" si="9"/>
        <v>0</v>
      </c>
      <c r="GM16" s="60">
        <f t="shared" si="9"/>
        <v>0</v>
      </c>
      <c r="GN16" s="60">
        <f t="shared" si="9"/>
        <v>0</v>
      </c>
      <c r="GO16" s="60">
        <f t="shared" si="9"/>
        <v>0</v>
      </c>
      <c r="GP16" s="60">
        <f t="shared" si="9"/>
        <v>0</v>
      </c>
      <c r="GQ16" s="60">
        <f t="shared" si="9"/>
        <v>0</v>
      </c>
      <c r="GR16" s="60">
        <f t="shared" si="9"/>
        <v>0</v>
      </c>
      <c r="GS16" s="60">
        <f t="shared" si="9"/>
        <v>0</v>
      </c>
      <c r="GT16" s="60">
        <f t="shared" si="9"/>
        <v>0</v>
      </c>
      <c r="GU16" s="60">
        <f t="shared" si="9"/>
        <v>0</v>
      </c>
      <c r="GV16" s="60">
        <f t="shared" si="9"/>
        <v>0</v>
      </c>
      <c r="GW16" s="60">
        <f t="shared" si="9"/>
        <v>0</v>
      </c>
      <c r="GX16" s="60">
        <f t="shared" si="9"/>
        <v>0</v>
      </c>
      <c r="GY16" s="60">
        <f t="shared" si="9"/>
        <v>0</v>
      </c>
      <c r="GZ16" s="60">
        <f t="shared" si="9"/>
        <v>0</v>
      </c>
      <c r="HA16" s="60">
        <f t="shared" si="9"/>
        <v>0</v>
      </c>
      <c r="HB16" s="60">
        <f t="shared" si="9"/>
        <v>0</v>
      </c>
      <c r="HC16" s="60">
        <f t="shared" si="9"/>
        <v>0</v>
      </c>
      <c r="HD16" s="60">
        <f t="shared" si="9"/>
        <v>0</v>
      </c>
      <c r="HE16" s="60">
        <f aca="true" t="shared" si="10" ref="HE16:IV16">HE22+HE27+HE33+HE38+HE55+HE61+HE66+HE72</f>
        <v>0</v>
      </c>
      <c r="HF16" s="60">
        <f t="shared" si="10"/>
        <v>0</v>
      </c>
      <c r="HG16" s="60">
        <f t="shared" si="10"/>
        <v>0</v>
      </c>
      <c r="HH16" s="60">
        <f t="shared" si="10"/>
        <v>0</v>
      </c>
      <c r="HI16" s="60">
        <f t="shared" si="10"/>
        <v>0</v>
      </c>
      <c r="HJ16" s="60">
        <f t="shared" si="10"/>
        <v>0</v>
      </c>
      <c r="HK16" s="60">
        <f t="shared" si="10"/>
        <v>0</v>
      </c>
      <c r="HL16" s="60">
        <f t="shared" si="10"/>
        <v>0</v>
      </c>
      <c r="HM16" s="60">
        <f t="shared" si="10"/>
        <v>0</v>
      </c>
      <c r="HN16" s="60">
        <f t="shared" si="10"/>
        <v>0</v>
      </c>
      <c r="HO16" s="60">
        <f t="shared" si="10"/>
        <v>0</v>
      </c>
      <c r="HP16" s="60">
        <f t="shared" si="10"/>
        <v>0</v>
      </c>
      <c r="HQ16" s="60">
        <f t="shared" si="10"/>
        <v>0</v>
      </c>
      <c r="HR16" s="60">
        <f t="shared" si="10"/>
        <v>0</v>
      </c>
      <c r="HS16" s="60">
        <f t="shared" si="10"/>
        <v>0</v>
      </c>
      <c r="HT16" s="60">
        <f t="shared" si="10"/>
        <v>0</v>
      </c>
      <c r="HU16" s="60">
        <f t="shared" si="10"/>
        <v>0</v>
      </c>
      <c r="HV16" s="60">
        <f t="shared" si="10"/>
        <v>0</v>
      </c>
      <c r="HW16" s="60">
        <f t="shared" si="10"/>
        <v>0</v>
      </c>
      <c r="HX16" s="60">
        <f t="shared" si="10"/>
        <v>0</v>
      </c>
      <c r="HY16" s="60">
        <f t="shared" si="10"/>
        <v>0</v>
      </c>
      <c r="HZ16" s="60">
        <f t="shared" si="10"/>
        <v>0</v>
      </c>
      <c r="IA16" s="60">
        <f t="shared" si="10"/>
        <v>0</v>
      </c>
      <c r="IB16" s="60">
        <f t="shared" si="10"/>
        <v>0</v>
      </c>
      <c r="IC16" s="60">
        <f t="shared" si="10"/>
        <v>0</v>
      </c>
      <c r="ID16" s="60">
        <f t="shared" si="10"/>
        <v>0</v>
      </c>
      <c r="IE16" s="60">
        <f t="shared" si="10"/>
        <v>0</v>
      </c>
      <c r="IF16" s="60">
        <f t="shared" si="10"/>
        <v>0</v>
      </c>
      <c r="IG16" s="60">
        <f t="shared" si="10"/>
        <v>0</v>
      </c>
      <c r="IH16" s="60">
        <f t="shared" si="10"/>
        <v>0</v>
      </c>
      <c r="II16" s="60">
        <f t="shared" si="10"/>
        <v>0</v>
      </c>
      <c r="IJ16" s="60">
        <f t="shared" si="10"/>
        <v>0</v>
      </c>
      <c r="IK16" s="60">
        <f t="shared" si="10"/>
        <v>0</v>
      </c>
      <c r="IL16" s="60">
        <f t="shared" si="10"/>
        <v>0</v>
      </c>
      <c r="IM16" s="60">
        <f t="shared" si="10"/>
        <v>0</v>
      </c>
      <c r="IN16" s="60">
        <f t="shared" si="10"/>
        <v>0</v>
      </c>
      <c r="IO16" s="60">
        <f t="shared" si="10"/>
        <v>0</v>
      </c>
      <c r="IP16" s="60">
        <f t="shared" si="10"/>
        <v>0</v>
      </c>
      <c r="IQ16" s="60">
        <f t="shared" si="10"/>
        <v>0</v>
      </c>
      <c r="IR16" s="60">
        <f t="shared" si="10"/>
        <v>0</v>
      </c>
      <c r="IS16" s="60">
        <f t="shared" si="10"/>
        <v>0</v>
      </c>
      <c r="IT16" s="60">
        <f t="shared" si="10"/>
        <v>0</v>
      </c>
      <c r="IU16" s="60">
        <f t="shared" si="10"/>
        <v>0</v>
      </c>
      <c r="IV16" s="60">
        <f t="shared" si="10"/>
        <v>0</v>
      </c>
    </row>
    <row r="17" spans="1:21" ht="23.25">
      <c r="A17" s="1"/>
      <c r="B17" s="43"/>
      <c r="C17" s="44"/>
      <c r="D17" s="44"/>
      <c r="E17" s="44"/>
      <c r="F17" s="45"/>
      <c r="G17" s="46"/>
      <c r="H17" s="47"/>
      <c r="I17" s="46"/>
      <c r="J17" s="47"/>
      <c r="K17" s="45"/>
      <c r="L17" s="46"/>
      <c r="M17" s="47"/>
      <c r="N17" s="45"/>
      <c r="O17" s="46"/>
      <c r="P17" s="47"/>
      <c r="Q17" s="45"/>
      <c r="R17" s="46"/>
      <c r="S17" s="47"/>
      <c r="T17" s="46"/>
      <c r="U17" s="1"/>
    </row>
    <row r="18" spans="1:21" ht="23.25">
      <c r="A18" s="1"/>
      <c r="B18" s="43"/>
      <c r="C18" s="44" t="s">
        <v>40</v>
      </c>
      <c r="D18" s="44"/>
      <c r="E18" s="44"/>
      <c r="F18" s="45"/>
      <c r="G18" s="46"/>
      <c r="H18" s="47"/>
      <c r="I18" s="46"/>
      <c r="J18" s="47"/>
      <c r="K18" s="45"/>
      <c r="L18" s="46"/>
      <c r="M18" s="47"/>
      <c r="N18" s="45"/>
      <c r="O18" s="46"/>
      <c r="P18" s="47"/>
      <c r="Q18" s="45"/>
      <c r="R18" s="46"/>
      <c r="S18" s="47"/>
      <c r="T18" s="46"/>
      <c r="U18" s="1"/>
    </row>
    <row r="19" spans="1:21" ht="23.25">
      <c r="A19" s="1"/>
      <c r="B19" s="43"/>
      <c r="C19" s="44" t="s">
        <v>41</v>
      </c>
      <c r="D19" s="44"/>
      <c r="E19" s="44"/>
      <c r="F19" s="45">
        <f>F21+F22</f>
        <v>112337.9</v>
      </c>
      <c r="G19" s="45">
        <f aca="true" t="shared" si="11" ref="G19:S19">G21+G22</f>
        <v>107852.2</v>
      </c>
      <c r="H19" s="45">
        <f t="shared" si="11"/>
        <v>183129.2</v>
      </c>
      <c r="I19" s="45">
        <f t="shared" si="11"/>
        <v>0</v>
      </c>
      <c r="J19" s="45">
        <f t="shared" si="11"/>
        <v>0</v>
      </c>
      <c r="K19" s="45">
        <f t="shared" si="11"/>
        <v>56340.9</v>
      </c>
      <c r="L19" s="45">
        <f t="shared" si="11"/>
        <v>0</v>
      </c>
      <c r="M19" s="45">
        <f t="shared" si="11"/>
        <v>0</v>
      </c>
      <c r="N19" s="45">
        <f t="shared" si="11"/>
        <v>0</v>
      </c>
      <c r="O19" s="45">
        <f t="shared" si="11"/>
        <v>0</v>
      </c>
      <c r="P19" s="45">
        <f t="shared" si="11"/>
        <v>0</v>
      </c>
      <c r="Q19" s="45">
        <f t="shared" si="11"/>
        <v>0</v>
      </c>
      <c r="R19" s="45">
        <f t="shared" si="11"/>
        <v>27092.4</v>
      </c>
      <c r="S19" s="45">
        <f t="shared" si="11"/>
        <v>0</v>
      </c>
      <c r="T19" s="46">
        <f>SUM(F19:S19)</f>
        <v>486752.60000000003</v>
      </c>
      <c r="U19" s="1"/>
    </row>
    <row r="20" spans="1:21" ht="23.25">
      <c r="A20" s="1"/>
      <c r="B20" s="43"/>
      <c r="C20" s="44"/>
      <c r="D20" s="44"/>
      <c r="E20" s="44"/>
      <c r="F20" s="45"/>
      <c r="G20" s="46"/>
      <c r="H20" s="47"/>
      <c r="I20" s="46"/>
      <c r="J20" s="47"/>
      <c r="K20" s="45"/>
      <c r="L20" s="46"/>
      <c r="M20" s="47"/>
      <c r="N20" s="45"/>
      <c r="O20" s="46"/>
      <c r="P20" s="47"/>
      <c r="Q20" s="45"/>
      <c r="R20" s="46"/>
      <c r="S20" s="47"/>
      <c r="T20" s="46"/>
      <c r="U20" s="1"/>
    </row>
    <row r="21" spans="1:21" ht="23.25">
      <c r="A21" s="1"/>
      <c r="B21" s="43"/>
      <c r="C21" s="44"/>
      <c r="D21" s="44" t="s">
        <v>38</v>
      </c>
      <c r="E21" s="44"/>
      <c r="F21" s="45">
        <v>112337.9</v>
      </c>
      <c r="G21" s="46">
        <v>107852.2</v>
      </c>
      <c r="H21" s="47">
        <v>183129.2</v>
      </c>
      <c r="I21" s="46"/>
      <c r="J21" s="47"/>
      <c r="K21" s="45">
        <v>56340.9</v>
      </c>
      <c r="L21" s="46"/>
      <c r="M21" s="47"/>
      <c r="N21" s="45"/>
      <c r="O21" s="46"/>
      <c r="P21" s="47"/>
      <c r="Q21" s="45"/>
      <c r="R21" s="46">
        <v>27092.4</v>
      </c>
      <c r="S21" s="47"/>
      <c r="T21" s="46">
        <f>SUM(F21:S21)</f>
        <v>486752.60000000003</v>
      </c>
      <c r="U21" s="1"/>
    </row>
    <row r="22" spans="1:21" ht="23.25">
      <c r="A22" s="1"/>
      <c r="B22" s="43"/>
      <c r="C22" s="44"/>
      <c r="D22" s="44" t="s">
        <v>39</v>
      </c>
      <c r="E22" s="44"/>
      <c r="F22" s="45"/>
      <c r="G22" s="46"/>
      <c r="H22" s="47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47"/>
      <c r="T22" s="46"/>
      <c r="U22" s="1"/>
    </row>
    <row r="23" spans="1:21" ht="23.25">
      <c r="A23" s="1"/>
      <c r="B23" s="43"/>
      <c r="C23" s="44"/>
      <c r="D23" s="44"/>
      <c r="E23" s="44"/>
      <c r="F23" s="45"/>
      <c r="G23" s="46"/>
      <c r="H23" s="47"/>
      <c r="I23" s="46"/>
      <c r="J23" s="47"/>
      <c r="K23" s="45"/>
      <c r="L23" s="46"/>
      <c r="M23" s="47"/>
      <c r="N23" s="45"/>
      <c r="O23" s="46"/>
      <c r="P23" s="47"/>
      <c r="Q23" s="45"/>
      <c r="R23" s="46"/>
      <c r="S23" s="47"/>
      <c r="T23" s="46"/>
      <c r="U23" s="1"/>
    </row>
    <row r="24" spans="1:21" ht="23.25">
      <c r="A24" s="1"/>
      <c r="B24" s="43"/>
      <c r="C24" s="44" t="s">
        <v>42</v>
      </c>
      <c r="D24" s="44"/>
      <c r="E24" s="44"/>
      <c r="F24" s="45">
        <f>F26+F27</f>
        <v>29607.9</v>
      </c>
      <c r="G24" s="45">
        <f aca="true" t="shared" si="12" ref="G24:S24">G26+G27</f>
        <v>3044.1</v>
      </c>
      <c r="H24" s="45">
        <f t="shared" si="12"/>
        <v>85796.5</v>
      </c>
      <c r="I24" s="45">
        <f t="shared" si="12"/>
        <v>0</v>
      </c>
      <c r="J24" s="45">
        <f t="shared" si="12"/>
        <v>0</v>
      </c>
      <c r="K24" s="45">
        <f t="shared" si="12"/>
        <v>481.7</v>
      </c>
      <c r="L24" s="45">
        <f t="shared" si="12"/>
        <v>0</v>
      </c>
      <c r="M24" s="45">
        <f t="shared" si="12"/>
        <v>0</v>
      </c>
      <c r="N24" s="45">
        <f t="shared" si="12"/>
        <v>0</v>
      </c>
      <c r="O24" s="45">
        <f t="shared" si="12"/>
        <v>0</v>
      </c>
      <c r="P24" s="45">
        <f t="shared" si="12"/>
        <v>2765.7</v>
      </c>
      <c r="Q24" s="45">
        <f t="shared" si="12"/>
        <v>67.5</v>
      </c>
      <c r="R24" s="45">
        <f t="shared" si="12"/>
        <v>9978.6</v>
      </c>
      <c r="S24" s="45">
        <f t="shared" si="12"/>
        <v>0</v>
      </c>
      <c r="T24" s="46">
        <f>SUM(F24:S24)</f>
        <v>131742</v>
      </c>
      <c r="U24" s="1"/>
    </row>
    <row r="25" spans="1:21" ht="23.25">
      <c r="A25" s="1"/>
      <c r="B25" s="43"/>
      <c r="C25" s="44"/>
      <c r="D25" s="44"/>
      <c r="E25" s="44"/>
      <c r="F25" s="45"/>
      <c r="G25" s="46"/>
      <c r="H25" s="47"/>
      <c r="I25" s="46"/>
      <c r="J25" s="47"/>
      <c r="K25" s="45"/>
      <c r="L25" s="46"/>
      <c r="M25" s="47"/>
      <c r="N25" s="45"/>
      <c r="O25" s="46"/>
      <c r="P25" s="47"/>
      <c r="Q25" s="45"/>
      <c r="R25" s="46"/>
      <c r="S25" s="47"/>
      <c r="T25" s="46"/>
      <c r="U25" s="1"/>
    </row>
    <row r="26" spans="1:21" ht="23.25">
      <c r="A26" s="1"/>
      <c r="B26" s="43"/>
      <c r="C26" s="44"/>
      <c r="D26" s="44" t="s">
        <v>38</v>
      </c>
      <c r="E26" s="44"/>
      <c r="F26" s="45">
        <v>29607.9</v>
      </c>
      <c r="G26" s="46">
        <v>3044.1</v>
      </c>
      <c r="H26" s="47">
        <v>85796.5</v>
      </c>
      <c r="I26" s="46"/>
      <c r="J26" s="47"/>
      <c r="K26" s="45">
        <v>481.7</v>
      </c>
      <c r="L26" s="46"/>
      <c r="M26" s="47"/>
      <c r="N26" s="45"/>
      <c r="O26" s="46"/>
      <c r="P26" s="47">
        <v>2765.7</v>
      </c>
      <c r="Q26" s="45">
        <v>67.5</v>
      </c>
      <c r="R26" s="46">
        <v>9978.6</v>
      </c>
      <c r="S26" s="47"/>
      <c r="T26" s="46">
        <f>SUM(F26:S26)</f>
        <v>131742</v>
      </c>
      <c r="U26" s="1"/>
    </row>
    <row r="27" spans="1:21" ht="23.25">
      <c r="A27" s="1"/>
      <c r="B27" s="43"/>
      <c r="C27" s="44"/>
      <c r="D27" s="44" t="s">
        <v>39</v>
      </c>
      <c r="E27" s="44"/>
      <c r="F27" s="45"/>
      <c r="G27" s="46"/>
      <c r="H27" s="47"/>
      <c r="I27" s="46"/>
      <c r="J27" s="47"/>
      <c r="K27" s="45"/>
      <c r="L27" s="46"/>
      <c r="M27" s="47"/>
      <c r="N27" s="45"/>
      <c r="O27" s="46"/>
      <c r="P27" s="47"/>
      <c r="Q27" s="45"/>
      <c r="R27" s="46"/>
      <c r="S27" s="47"/>
      <c r="T27" s="46"/>
      <c r="U27" s="1"/>
    </row>
    <row r="28" spans="1:21" ht="23.25">
      <c r="A28" s="1"/>
      <c r="B28" s="43"/>
      <c r="C28" s="44"/>
      <c r="D28" s="44"/>
      <c r="E28" s="44"/>
      <c r="F28" s="45"/>
      <c r="G28" s="46"/>
      <c r="H28" s="47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6"/>
      <c r="U28" s="1"/>
    </row>
    <row r="29" spans="1:21" ht="23.25">
      <c r="A29" s="1"/>
      <c r="B29" s="43"/>
      <c r="C29" s="44" t="s">
        <v>43</v>
      </c>
      <c r="D29" s="44"/>
      <c r="E29" s="44"/>
      <c r="F29" s="45"/>
      <c r="G29" s="46"/>
      <c r="H29" s="47"/>
      <c r="I29" s="46"/>
      <c r="J29" s="47"/>
      <c r="K29" s="45"/>
      <c r="L29" s="46"/>
      <c r="M29" s="47"/>
      <c r="N29" s="45"/>
      <c r="O29" s="46"/>
      <c r="P29" s="47"/>
      <c r="Q29" s="45"/>
      <c r="R29" s="46"/>
      <c r="S29" s="47"/>
      <c r="T29" s="46"/>
      <c r="U29" s="1"/>
    </row>
    <row r="30" spans="1:21" ht="23.25">
      <c r="A30" s="1"/>
      <c r="B30" s="43"/>
      <c r="C30" s="44" t="s">
        <v>44</v>
      </c>
      <c r="D30" s="44"/>
      <c r="E30" s="44"/>
      <c r="F30" s="45"/>
      <c r="G30" s="46">
        <v>1698.9</v>
      </c>
      <c r="H30" s="47">
        <v>48344.9</v>
      </c>
      <c r="I30" s="46"/>
      <c r="J30" s="47"/>
      <c r="K30" s="45">
        <v>1213.8</v>
      </c>
      <c r="L30" s="46">
        <v>49371.6</v>
      </c>
      <c r="M30" s="47"/>
      <c r="N30" s="45"/>
      <c r="O30" s="46"/>
      <c r="P30" s="47">
        <v>10486.2</v>
      </c>
      <c r="Q30" s="45">
        <v>264.7</v>
      </c>
      <c r="R30" s="46">
        <v>137731.7</v>
      </c>
      <c r="S30" s="47"/>
      <c r="T30" s="46">
        <f>SUM(F30:S30)</f>
        <v>249111.80000000002</v>
      </c>
      <c r="U30" s="1"/>
    </row>
    <row r="31" spans="1:21" ht="23.25">
      <c r="A31" s="1"/>
      <c r="B31" s="43"/>
      <c r="C31" s="44"/>
      <c r="D31" s="44"/>
      <c r="E31" s="44"/>
      <c r="F31" s="45"/>
      <c r="G31" s="46"/>
      <c r="H31" s="47"/>
      <c r="I31" s="46"/>
      <c r="J31" s="47"/>
      <c r="K31" s="45"/>
      <c r="L31" s="46"/>
      <c r="M31" s="47"/>
      <c r="N31" s="45"/>
      <c r="O31" s="46"/>
      <c r="P31" s="47"/>
      <c r="Q31" s="45"/>
      <c r="R31" s="46"/>
      <c r="S31" s="47"/>
      <c r="T31" s="46"/>
      <c r="U31" s="1"/>
    </row>
    <row r="32" spans="1:21" ht="23.25">
      <c r="A32" s="1"/>
      <c r="B32" s="43"/>
      <c r="C32" s="44"/>
      <c r="D32" s="44" t="s">
        <v>38</v>
      </c>
      <c r="E32" s="44"/>
      <c r="F32" s="45"/>
      <c r="G32" s="46">
        <v>1698.9</v>
      </c>
      <c r="H32" s="47">
        <v>48344.9</v>
      </c>
      <c r="I32" s="46"/>
      <c r="J32" s="47"/>
      <c r="K32" s="45">
        <v>1213.8</v>
      </c>
      <c r="L32" s="46">
        <v>49371.6</v>
      </c>
      <c r="M32" s="47"/>
      <c r="N32" s="45"/>
      <c r="O32" s="46"/>
      <c r="P32" s="47">
        <v>10486.2</v>
      </c>
      <c r="Q32" s="45">
        <v>264.7</v>
      </c>
      <c r="R32" s="46">
        <v>137731.7</v>
      </c>
      <c r="S32" s="47"/>
      <c r="T32" s="46">
        <f>SUM(F32:S32)</f>
        <v>249111.80000000002</v>
      </c>
      <c r="U32" s="1"/>
    </row>
    <row r="33" spans="1:21" ht="23.25">
      <c r="A33" s="1"/>
      <c r="B33" s="43"/>
      <c r="C33" s="50"/>
      <c r="D33" s="44" t="s">
        <v>39</v>
      </c>
      <c r="E33" s="44"/>
      <c r="F33" s="45"/>
      <c r="G33" s="46"/>
      <c r="H33" s="47"/>
      <c r="I33" s="46"/>
      <c r="J33" s="47"/>
      <c r="K33" s="45"/>
      <c r="L33" s="46"/>
      <c r="M33" s="47"/>
      <c r="N33" s="45"/>
      <c r="O33" s="46"/>
      <c r="P33" s="47"/>
      <c r="Q33" s="45"/>
      <c r="R33" s="46"/>
      <c r="S33" s="47"/>
      <c r="T33" s="46"/>
      <c r="U33" s="1"/>
    </row>
    <row r="34" spans="1:21" ht="23.25">
      <c r="A34" s="1"/>
      <c r="B34" s="43"/>
      <c r="C34" s="44"/>
      <c r="D34" s="44"/>
      <c r="E34" s="44"/>
      <c r="F34" s="45"/>
      <c r="G34" s="46"/>
      <c r="H34" s="47"/>
      <c r="I34" s="46"/>
      <c r="J34" s="47"/>
      <c r="K34" s="45"/>
      <c r="L34" s="46"/>
      <c r="M34" s="47"/>
      <c r="N34" s="45"/>
      <c r="O34" s="46"/>
      <c r="P34" s="47"/>
      <c r="Q34" s="45"/>
      <c r="R34" s="46"/>
      <c r="S34" s="47"/>
      <c r="T34" s="46"/>
      <c r="U34" s="1"/>
    </row>
    <row r="35" spans="1:21" ht="23.25">
      <c r="A35" s="1"/>
      <c r="B35" s="43"/>
      <c r="C35" s="44" t="s">
        <v>45</v>
      </c>
      <c r="D35" s="44"/>
      <c r="E35" s="44"/>
      <c r="F35" s="45">
        <f aca="true" t="shared" si="13" ref="F35:T35">SUM(F37+F38)</f>
        <v>318136.2</v>
      </c>
      <c r="G35" s="45">
        <f t="shared" si="13"/>
        <v>23547.8</v>
      </c>
      <c r="H35" s="45">
        <f t="shared" si="13"/>
        <v>72906.9</v>
      </c>
      <c r="I35" s="45">
        <f t="shared" si="13"/>
        <v>0</v>
      </c>
      <c r="J35" s="45">
        <f t="shared" si="13"/>
        <v>0</v>
      </c>
      <c r="K35" s="45">
        <f t="shared" si="13"/>
        <v>27231.3</v>
      </c>
      <c r="L35" s="45">
        <f t="shared" si="13"/>
        <v>2167.6</v>
      </c>
      <c r="M35" s="45">
        <f t="shared" si="13"/>
        <v>0</v>
      </c>
      <c r="N35" s="45">
        <f t="shared" si="13"/>
        <v>0</v>
      </c>
      <c r="O35" s="45">
        <f t="shared" si="13"/>
        <v>0</v>
      </c>
      <c r="P35" s="45">
        <f t="shared" si="13"/>
        <v>0</v>
      </c>
      <c r="Q35" s="45">
        <f t="shared" si="13"/>
        <v>0</v>
      </c>
      <c r="R35" s="45">
        <f t="shared" si="13"/>
        <v>257863.1</v>
      </c>
      <c r="S35" s="45">
        <f t="shared" si="13"/>
        <v>0</v>
      </c>
      <c r="T35" s="46">
        <f t="shared" si="13"/>
        <v>701852.8999999999</v>
      </c>
      <c r="U35" s="1"/>
    </row>
    <row r="36" spans="1:21" ht="23.25">
      <c r="A36" s="1"/>
      <c r="B36" s="43"/>
      <c r="C36" s="44"/>
      <c r="D36" s="44"/>
      <c r="E36" s="44"/>
      <c r="F36" s="45"/>
      <c r="G36" s="46"/>
      <c r="H36" s="47"/>
      <c r="I36" s="46"/>
      <c r="J36" s="47"/>
      <c r="K36" s="45"/>
      <c r="L36" s="46"/>
      <c r="M36" s="47"/>
      <c r="N36" s="45"/>
      <c r="O36" s="46"/>
      <c r="P36" s="47"/>
      <c r="Q36" s="45"/>
      <c r="R36" s="46"/>
      <c r="S36" s="47"/>
      <c r="T36" s="46"/>
      <c r="U36" s="1"/>
    </row>
    <row r="37" spans="1:21" ht="23.25">
      <c r="A37" s="1"/>
      <c r="B37" s="43"/>
      <c r="C37" s="44"/>
      <c r="D37" s="44" t="s">
        <v>38</v>
      </c>
      <c r="E37" s="44"/>
      <c r="F37" s="45">
        <v>186010.1</v>
      </c>
      <c r="G37" s="46">
        <v>23547.8</v>
      </c>
      <c r="H37" s="47">
        <v>72906.9</v>
      </c>
      <c r="I37" s="46"/>
      <c r="J37" s="47"/>
      <c r="K37" s="45">
        <v>27231.3</v>
      </c>
      <c r="L37" s="46">
        <v>2167.6</v>
      </c>
      <c r="M37" s="47"/>
      <c r="N37" s="45"/>
      <c r="O37" s="46"/>
      <c r="P37" s="47"/>
      <c r="Q37" s="45"/>
      <c r="R37" s="46">
        <v>257863.1</v>
      </c>
      <c r="S37" s="47"/>
      <c r="T37" s="46">
        <f>SUM(F37:S37)</f>
        <v>569726.7999999999</v>
      </c>
      <c r="U37" s="1"/>
    </row>
    <row r="38" spans="1:21" ht="23.25">
      <c r="A38" s="1"/>
      <c r="B38" s="43"/>
      <c r="C38" s="50"/>
      <c r="D38" s="44" t="s">
        <v>39</v>
      </c>
      <c r="E38" s="44"/>
      <c r="F38" s="45">
        <v>132126.1</v>
      </c>
      <c r="G38" s="46"/>
      <c r="H38" s="47"/>
      <c r="I38" s="46"/>
      <c r="J38" s="47"/>
      <c r="K38" s="45"/>
      <c r="L38" s="46"/>
      <c r="M38" s="47"/>
      <c r="N38" s="45"/>
      <c r="O38" s="46"/>
      <c r="P38" s="47"/>
      <c r="Q38" s="45"/>
      <c r="R38" s="46"/>
      <c r="S38" s="47"/>
      <c r="T38" s="46">
        <f>SUM(F38:S38)</f>
        <v>132126.1</v>
      </c>
      <c r="U38" s="1"/>
    </row>
    <row r="39" spans="1:21" ht="23.25">
      <c r="A39" s="1"/>
      <c r="B39" s="43"/>
      <c r="C39" s="50"/>
      <c r="D39" s="44"/>
      <c r="E39" s="44"/>
      <c r="F39" s="45"/>
      <c r="G39" s="46"/>
      <c r="H39" s="47"/>
      <c r="I39" s="46"/>
      <c r="J39" s="47"/>
      <c r="K39" s="45"/>
      <c r="L39" s="46"/>
      <c r="M39" s="47"/>
      <c r="N39" s="45"/>
      <c r="O39" s="46"/>
      <c r="P39" s="47"/>
      <c r="Q39" s="45"/>
      <c r="R39" s="46"/>
      <c r="S39" s="47"/>
      <c r="T39" s="46"/>
      <c r="U39" s="1"/>
    </row>
    <row r="40" spans="1:21" ht="23.25">
      <c r="A40" s="1"/>
      <c r="B40" s="43"/>
      <c r="C40" s="50"/>
      <c r="D40" s="44"/>
      <c r="E40" s="44"/>
      <c r="F40" s="45"/>
      <c r="G40" s="46"/>
      <c r="H40" s="47"/>
      <c r="I40" s="46"/>
      <c r="J40" s="47"/>
      <c r="K40" s="45"/>
      <c r="L40" s="46"/>
      <c r="M40" s="47"/>
      <c r="N40" s="45"/>
      <c r="O40" s="46"/>
      <c r="P40" s="47"/>
      <c r="Q40" s="45"/>
      <c r="R40" s="46"/>
      <c r="S40" s="47"/>
      <c r="T40" s="46"/>
      <c r="U40" s="1"/>
    </row>
    <row r="41" spans="1:21" ht="23.25">
      <c r="A41" s="1"/>
      <c r="B41" s="43"/>
      <c r="C41" s="50"/>
      <c r="D41" s="44"/>
      <c r="E41" s="44"/>
      <c r="F41" s="45"/>
      <c r="G41" s="46"/>
      <c r="H41" s="47"/>
      <c r="I41" s="46"/>
      <c r="J41" s="47"/>
      <c r="K41" s="45"/>
      <c r="L41" s="46"/>
      <c r="M41" s="47"/>
      <c r="N41" s="45"/>
      <c r="O41" s="46"/>
      <c r="P41" s="47"/>
      <c r="Q41" s="45"/>
      <c r="R41" s="46"/>
      <c r="S41" s="47"/>
      <c r="T41" s="46"/>
      <c r="U41" s="1"/>
    </row>
    <row r="42" spans="1:21" ht="23.25">
      <c r="A42" s="1"/>
      <c r="B42" s="43"/>
      <c r="C42" s="50"/>
      <c r="D42" s="44"/>
      <c r="E42" s="44"/>
      <c r="F42" s="45"/>
      <c r="G42" s="46"/>
      <c r="H42" s="47"/>
      <c r="I42" s="46"/>
      <c r="J42" s="47"/>
      <c r="K42" s="45"/>
      <c r="L42" s="46"/>
      <c r="M42" s="47"/>
      <c r="N42" s="45"/>
      <c r="O42" s="46"/>
      <c r="P42" s="47"/>
      <c r="Q42" s="45"/>
      <c r="R42" s="46"/>
      <c r="S42" s="47"/>
      <c r="T42" s="46"/>
      <c r="U42" s="1"/>
    </row>
    <row r="43" spans="1:21" ht="23.25">
      <c r="A43" s="1"/>
      <c r="B43" s="43"/>
      <c r="C43" s="50"/>
      <c r="D43" s="44"/>
      <c r="E43" s="44"/>
      <c r="F43" s="45"/>
      <c r="G43" s="46"/>
      <c r="H43" s="47"/>
      <c r="I43" s="46"/>
      <c r="J43" s="47"/>
      <c r="K43" s="45"/>
      <c r="L43" s="46"/>
      <c r="M43" s="47"/>
      <c r="N43" s="45"/>
      <c r="O43" s="46"/>
      <c r="P43" s="47"/>
      <c r="Q43" s="45"/>
      <c r="R43" s="46"/>
      <c r="S43" s="47"/>
      <c r="T43" s="46"/>
      <c r="U43" s="1"/>
    </row>
    <row r="44" spans="1:21" ht="23.25">
      <c r="A44" s="1"/>
      <c r="B44" s="43"/>
      <c r="C44" s="44"/>
      <c r="D44" s="44"/>
      <c r="E44" s="44"/>
      <c r="F44" s="45"/>
      <c r="G44" s="46"/>
      <c r="H44" s="47"/>
      <c r="I44" s="46"/>
      <c r="J44" s="47"/>
      <c r="K44" s="45"/>
      <c r="L44" s="46"/>
      <c r="M44" s="47"/>
      <c r="N44" s="45"/>
      <c r="O44" s="46"/>
      <c r="P44" s="47"/>
      <c r="Q44" s="45"/>
      <c r="R44" s="46"/>
      <c r="S44" s="47"/>
      <c r="T44" s="46"/>
      <c r="U44" s="1"/>
    </row>
    <row r="45" spans="1:21" ht="23.25">
      <c r="A45" s="1"/>
      <c r="B45" s="51"/>
      <c r="C45" s="52"/>
      <c r="D45" s="52"/>
      <c r="E45" s="52"/>
      <c r="F45" s="53"/>
      <c r="G45" s="54"/>
      <c r="H45" s="55"/>
      <c r="I45" s="54"/>
      <c r="J45" s="55"/>
      <c r="K45" s="53"/>
      <c r="L45" s="54"/>
      <c r="M45" s="55"/>
      <c r="N45" s="53"/>
      <c r="O45" s="54"/>
      <c r="P45" s="55"/>
      <c r="Q45" s="53"/>
      <c r="R45" s="54"/>
      <c r="S45" s="55"/>
      <c r="T45" s="54"/>
      <c r="U45" s="1"/>
    </row>
    <row r="46" spans="1:21" ht="23.25">
      <c r="A46" s="1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57" t="s">
        <v>51</v>
      </c>
      <c r="U46" s="1"/>
    </row>
    <row r="47" spans="1:21" ht="23.25">
      <c r="A47" s="1"/>
      <c r="B47" s="6"/>
      <c r="C47" s="7"/>
      <c r="D47" s="7"/>
      <c r="E47" s="7"/>
      <c r="F47" s="8" t="s">
        <v>5</v>
      </c>
      <c r="G47" s="9"/>
      <c r="H47" s="9"/>
      <c r="I47" s="9"/>
      <c r="J47" s="9"/>
      <c r="K47" s="8" t="s">
        <v>6</v>
      </c>
      <c r="L47" s="9"/>
      <c r="M47" s="9"/>
      <c r="N47" s="8" t="s">
        <v>7</v>
      </c>
      <c r="O47" s="10"/>
      <c r="P47" s="9" t="s">
        <v>8</v>
      </c>
      <c r="Q47" s="9"/>
      <c r="R47" s="11"/>
      <c r="S47" s="12"/>
      <c r="T47" s="13"/>
      <c r="U47" s="1"/>
    </row>
    <row r="48" spans="1:21" ht="23.25">
      <c r="A48" s="1"/>
      <c r="B48" s="14"/>
      <c r="C48" s="1"/>
      <c r="D48" s="1"/>
      <c r="E48" s="1"/>
      <c r="F48" s="15"/>
      <c r="G48" s="11"/>
      <c r="H48" s="16"/>
      <c r="I48" s="17"/>
      <c r="J48" s="12" t="s">
        <v>9</v>
      </c>
      <c r="K48" s="18" t="s">
        <v>10</v>
      </c>
      <c r="L48" s="13"/>
      <c r="M48" s="16"/>
      <c r="N48" s="19"/>
      <c r="O48" s="11"/>
      <c r="P48" s="12"/>
      <c r="Q48" s="19"/>
      <c r="R48" s="20"/>
      <c r="S48" s="21" t="s">
        <v>11</v>
      </c>
      <c r="T48" s="22" t="s">
        <v>12</v>
      </c>
      <c r="U48" s="1"/>
    </row>
    <row r="49" spans="1:21" ht="23.25">
      <c r="A49" s="1"/>
      <c r="B49" s="14"/>
      <c r="C49" s="1"/>
      <c r="D49" s="2" t="s">
        <v>13</v>
      </c>
      <c r="E49" s="1"/>
      <c r="F49" s="23" t="s">
        <v>14</v>
      </c>
      <c r="G49" s="22" t="s">
        <v>15</v>
      </c>
      <c r="H49" s="24" t="s">
        <v>14</v>
      </c>
      <c r="I49" s="25" t="s">
        <v>16</v>
      </c>
      <c r="J49" s="26" t="s">
        <v>17</v>
      </c>
      <c r="K49" s="27" t="s">
        <v>18</v>
      </c>
      <c r="L49" s="28" t="s">
        <v>19</v>
      </c>
      <c r="M49" s="3" t="s">
        <v>16</v>
      </c>
      <c r="N49" s="29" t="s">
        <v>20</v>
      </c>
      <c r="O49" s="22" t="s">
        <v>16</v>
      </c>
      <c r="P49" s="3" t="s">
        <v>21</v>
      </c>
      <c r="Q49" s="27" t="s">
        <v>22</v>
      </c>
      <c r="R49" s="22" t="s">
        <v>23</v>
      </c>
      <c r="S49" s="3" t="s">
        <v>24</v>
      </c>
      <c r="T49" s="22"/>
      <c r="U49" s="1"/>
    </row>
    <row r="50" spans="1:21" ht="23.25">
      <c r="A50" s="1"/>
      <c r="B50" s="30"/>
      <c r="C50" s="31"/>
      <c r="D50" s="31"/>
      <c r="E50" s="31"/>
      <c r="F50" s="32" t="s">
        <v>25</v>
      </c>
      <c r="G50" s="33" t="s">
        <v>26</v>
      </c>
      <c r="H50" s="34" t="s">
        <v>27</v>
      </c>
      <c r="I50" s="35" t="s">
        <v>22</v>
      </c>
      <c r="J50" s="36" t="s">
        <v>28</v>
      </c>
      <c r="K50" s="37" t="s">
        <v>29</v>
      </c>
      <c r="L50" s="33" t="s">
        <v>30</v>
      </c>
      <c r="M50" s="34" t="s">
        <v>22</v>
      </c>
      <c r="N50" s="38" t="s">
        <v>31</v>
      </c>
      <c r="O50" s="39" t="s">
        <v>22</v>
      </c>
      <c r="P50" s="40" t="s">
        <v>32</v>
      </c>
      <c r="Q50" s="38" t="s">
        <v>33</v>
      </c>
      <c r="R50" s="41" t="s">
        <v>34</v>
      </c>
      <c r="S50" s="42" t="s">
        <v>35</v>
      </c>
      <c r="T50" s="39"/>
      <c r="U50" s="1"/>
    </row>
    <row r="51" spans="1:21" ht="23.25">
      <c r="A51" s="1"/>
      <c r="B51" s="43"/>
      <c r="C51" s="44"/>
      <c r="D51" s="44"/>
      <c r="E51" s="44"/>
      <c r="F51" s="45"/>
      <c r="G51" s="46"/>
      <c r="H51" s="47"/>
      <c r="I51" s="46"/>
      <c r="J51" s="47"/>
      <c r="K51" s="45"/>
      <c r="L51" s="46"/>
      <c r="M51" s="47"/>
      <c r="N51" s="45"/>
      <c r="O51" s="46"/>
      <c r="P51" s="47"/>
      <c r="Q51" s="45"/>
      <c r="R51" s="46"/>
      <c r="S51" s="47"/>
      <c r="T51" s="46"/>
      <c r="U51" s="1"/>
    </row>
    <row r="52" spans="1:21" ht="23.25">
      <c r="A52" s="1"/>
      <c r="B52" s="43"/>
      <c r="C52" s="44" t="s">
        <v>46</v>
      </c>
      <c r="D52" s="44"/>
      <c r="E52" s="44"/>
      <c r="F52" s="45">
        <f>F54+F55</f>
        <v>1625583.3</v>
      </c>
      <c r="G52" s="45">
        <f aca="true" t="shared" si="14" ref="G52:S52">G54+G55</f>
        <v>85218</v>
      </c>
      <c r="H52" s="45">
        <f t="shared" si="14"/>
        <v>571863.6</v>
      </c>
      <c r="I52" s="45">
        <f t="shared" si="14"/>
        <v>0</v>
      </c>
      <c r="J52" s="45">
        <f t="shared" si="14"/>
        <v>276.7</v>
      </c>
      <c r="K52" s="45">
        <f t="shared" si="14"/>
        <v>145565.6</v>
      </c>
      <c r="L52" s="45">
        <f t="shared" si="14"/>
        <v>41743.9</v>
      </c>
      <c r="M52" s="45">
        <f t="shared" si="14"/>
        <v>0</v>
      </c>
      <c r="N52" s="45">
        <f t="shared" si="14"/>
        <v>350000</v>
      </c>
      <c r="O52" s="45">
        <f t="shared" si="14"/>
        <v>0</v>
      </c>
      <c r="P52" s="45">
        <f t="shared" si="14"/>
        <v>0</v>
      </c>
      <c r="Q52" s="45">
        <f t="shared" si="14"/>
        <v>0</v>
      </c>
      <c r="R52" s="45">
        <f t="shared" si="14"/>
        <v>661759.1</v>
      </c>
      <c r="S52" s="45">
        <f t="shared" si="14"/>
        <v>0</v>
      </c>
      <c r="T52" s="46">
        <f>T54+T55</f>
        <v>3482010.2</v>
      </c>
      <c r="U52" s="1"/>
    </row>
    <row r="53" spans="1:21" ht="23.25">
      <c r="A53" s="1"/>
      <c r="B53" s="43"/>
      <c r="C53" s="44"/>
      <c r="D53" s="44"/>
      <c r="E53" s="44"/>
      <c r="F53" s="45"/>
      <c r="G53" s="46"/>
      <c r="H53" s="47"/>
      <c r="I53" s="46"/>
      <c r="J53" s="47"/>
      <c r="K53" s="45"/>
      <c r="L53" s="46"/>
      <c r="M53" s="47"/>
      <c r="N53" s="45"/>
      <c r="O53" s="46"/>
      <c r="P53" s="47"/>
      <c r="Q53" s="45"/>
      <c r="R53" s="46"/>
      <c r="S53" s="47"/>
      <c r="T53" s="46"/>
      <c r="U53" s="1"/>
    </row>
    <row r="54" spans="1:21" s="74" customFormat="1" ht="23.25">
      <c r="A54" s="1"/>
      <c r="B54" s="43"/>
      <c r="C54" s="50"/>
      <c r="D54" s="44" t="s">
        <v>38</v>
      </c>
      <c r="E54" s="44"/>
      <c r="F54" s="45">
        <v>1625583.3</v>
      </c>
      <c r="G54" s="46">
        <v>85218</v>
      </c>
      <c r="H54" s="47">
        <v>571863.6</v>
      </c>
      <c r="I54" s="46"/>
      <c r="J54" s="47">
        <v>276.7</v>
      </c>
      <c r="K54" s="45">
        <v>145565.6</v>
      </c>
      <c r="L54" s="46">
        <v>41743.9</v>
      </c>
      <c r="M54" s="47"/>
      <c r="N54" s="45">
        <v>350000</v>
      </c>
      <c r="O54" s="46"/>
      <c r="P54" s="47"/>
      <c r="Q54" s="45"/>
      <c r="R54" s="46">
        <v>661759.1</v>
      </c>
      <c r="S54" s="47"/>
      <c r="T54" s="46">
        <f>SUM(F54:S54)</f>
        <v>3482010.2</v>
      </c>
      <c r="U54" s="1"/>
    </row>
    <row r="55" spans="1:21" ht="23.25">
      <c r="A55" s="1"/>
      <c r="B55" s="43"/>
      <c r="C55" s="44"/>
      <c r="D55" s="44" t="s">
        <v>39</v>
      </c>
      <c r="E55" s="44"/>
      <c r="F55" s="45"/>
      <c r="G55" s="46"/>
      <c r="H55" s="47"/>
      <c r="I55" s="46"/>
      <c r="J55" s="47"/>
      <c r="K55" s="45"/>
      <c r="L55" s="46"/>
      <c r="M55" s="47"/>
      <c r="N55" s="45"/>
      <c r="O55" s="46"/>
      <c r="P55" s="47"/>
      <c r="Q55" s="45"/>
      <c r="R55" s="46"/>
      <c r="S55" s="47"/>
      <c r="T55" s="46"/>
      <c r="U55" s="1"/>
    </row>
    <row r="56" spans="1:21" ht="23.25">
      <c r="A56" s="1"/>
      <c r="B56" s="43"/>
      <c r="C56" s="44"/>
      <c r="D56" s="44"/>
      <c r="E56" s="44"/>
      <c r="F56" s="45"/>
      <c r="G56" s="46"/>
      <c r="H56" s="47"/>
      <c r="I56" s="46"/>
      <c r="J56" s="47"/>
      <c r="K56" s="45"/>
      <c r="L56" s="46"/>
      <c r="M56" s="47"/>
      <c r="N56" s="45"/>
      <c r="O56" s="46"/>
      <c r="P56" s="47"/>
      <c r="Q56" s="45"/>
      <c r="R56" s="46"/>
      <c r="S56" s="47"/>
      <c r="T56" s="46"/>
      <c r="U56" s="49"/>
    </row>
    <row r="57" spans="1:21" ht="23.25">
      <c r="A57" s="1"/>
      <c r="B57" s="43"/>
      <c r="C57" s="44" t="s">
        <v>47</v>
      </c>
      <c r="D57" s="44"/>
      <c r="E57" s="44"/>
      <c r="F57" s="45"/>
      <c r="G57" s="46"/>
      <c r="H57" s="47"/>
      <c r="I57" s="46"/>
      <c r="J57" s="47"/>
      <c r="K57" s="45"/>
      <c r="L57" s="46"/>
      <c r="M57" s="47"/>
      <c r="N57" s="45"/>
      <c r="O57" s="46"/>
      <c r="P57" s="47"/>
      <c r="Q57" s="45"/>
      <c r="R57" s="46"/>
      <c r="S57" s="47"/>
      <c r="T57" s="46"/>
      <c r="U57" s="1"/>
    </row>
    <row r="58" spans="1:21" ht="23.25">
      <c r="A58" s="1"/>
      <c r="B58" s="43"/>
      <c r="C58" s="44" t="s">
        <v>48</v>
      </c>
      <c r="D58" s="44"/>
      <c r="E58" s="44"/>
      <c r="F58" s="45">
        <f aca="true" t="shared" si="15" ref="F58:T58">SUM(F60+F61)</f>
        <v>313384</v>
      </c>
      <c r="G58" s="45">
        <f t="shared" si="15"/>
        <v>22618.100000000002</v>
      </c>
      <c r="H58" s="45">
        <f t="shared" si="15"/>
        <v>43524.1</v>
      </c>
      <c r="I58" s="45">
        <f t="shared" si="15"/>
        <v>0</v>
      </c>
      <c r="J58" s="45">
        <f t="shared" si="15"/>
        <v>0</v>
      </c>
      <c r="K58" s="45">
        <f t="shared" si="15"/>
        <v>7829.9</v>
      </c>
      <c r="L58" s="45">
        <f t="shared" si="15"/>
        <v>3117.1000000000004</v>
      </c>
      <c r="M58" s="45">
        <f t="shared" si="15"/>
        <v>0</v>
      </c>
      <c r="N58" s="45">
        <f t="shared" si="15"/>
        <v>0</v>
      </c>
      <c r="O58" s="45">
        <f t="shared" si="15"/>
        <v>0</v>
      </c>
      <c r="P58" s="45">
        <f t="shared" si="15"/>
        <v>288.3</v>
      </c>
      <c r="Q58" s="45">
        <f t="shared" si="15"/>
        <v>0</v>
      </c>
      <c r="R58" s="45">
        <f t="shared" si="15"/>
        <v>22358.4</v>
      </c>
      <c r="S58" s="45">
        <f t="shared" si="15"/>
        <v>769.8</v>
      </c>
      <c r="T58" s="46">
        <f t="shared" si="15"/>
        <v>413889.70000000007</v>
      </c>
      <c r="U58" s="1"/>
    </row>
    <row r="59" spans="1:21" ht="23.25">
      <c r="A59" s="1"/>
      <c r="B59" s="43"/>
      <c r="C59" s="44"/>
      <c r="D59" s="44"/>
      <c r="E59" s="44"/>
      <c r="F59" s="45"/>
      <c r="G59" s="46"/>
      <c r="H59" s="47"/>
      <c r="I59" s="46"/>
      <c r="J59" s="47"/>
      <c r="K59" s="45"/>
      <c r="L59" s="46"/>
      <c r="M59" s="47"/>
      <c r="N59" s="45"/>
      <c r="O59" s="46"/>
      <c r="P59" s="47"/>
      <c r="Q59" s="45"/>
      <c r="R59" s="46"/>
      <c r="S59" s="47"/>
      <c r="T59" s="46"/>
      <c r="U59" s="1"/>
    </row>
    <row r="60" spans="1:21" ht="23.25">
      <c r="A60" s="1"/>
      <c r="B60" s="43"/>
      <c r="C60" s="44"/>
      <c r="D60" s="44" t="s">
        <v>38</v>
      </c>
      <c r="E60" s="44"/>
      <c r="F60" s="45">
        <v>16688.6</v>
      </c>
      <c r="G60" s="46">
        <v>22394.4</v>
      </c>
      <c r="H60" s="47">
        <v>29008.2</v>
      </c>
      <c r="I60" s="46"/>
      <c r="J60" s="47"/>
      <c r="K60" s="45">
        <v>2616.9</v>
      </c>
      <c r="L60" s="46">
        <v>774.3</v>
      </c>
      <c r="M60" s="47"/>
      <c r="N60" s="45"/>
      <c r="O60" s="46"/>
      <c r="P60" s="47">
        <v>288.3</v>
      </c>
      <c r="Q60" s="45"/>
      <c r="R60" s="46">
        <v>22358.4</v>
      </c>
      <c r="S60" s="47"/>
      <c r="T60" s="46">
        <f>SUM(F60:S60)</f>
        <v>94129.1</v>
      </c>
      <c r="U60" s="1"/>
    </row>
    <row r="61" spans="1:21" ht="23.25">
      <c r="A61" s="1"/>
      <c r="B61" s="43"/>
      <c r="C61" s="44"/>
      <c r="D61" s="44" t="s">
        <v>39</v>
      </c>
      <c r="E61" s="44"/>
      <c r="F61" s="45">
        <v>296695.4</v>
      </c>
      <c r="G61" s="46">
        <v>223.7</v>
      </c>
      <c r="H61" s="47">
        <v>14515.9</v>
      </c>
      <c r="I61" s="46"/>
      <c r="J61" s="47"/>
      <c r="K61" s="45">
        <v>5213</v>
      </c>
      <c r="L61" s="46">
        <v>2342.8</v>
      </c>
      <c r="M61" s="47"/>
      <c r="N61" s="45"/>
      <c r="O61" s="46"/>
      <c r="P61" s="47"/>
      <c r="Q61" s="45"/>
      <c r="R61" s="46"/>
      <c r="S61" s="47">
        <v>769.8</v>
      </c>
      <c r="T61" s="46">
        <f>SUM(F61:S61)</f>
        <v>319760.60000000003</v>
      </c>
      <c r="U61" s="1"/>
    </row>
    <row r="62" spans="1:21" ht="23.25">
      <c r="A62" s="1"/>
      <c r="B62" s="43"/>
      <c r="C62" s="44"/>
      <c r="D62" s="44"/>
      <c r="E62" s="44"/>
      <c r="F62" s="45"/>
      <c r="G62" s="46"/>
      <c r="H62" s="47"/>
      <c r="I62" s="46"/>
      <c r="J62" s="47"/>
      <c r="K62" s="45"/>
      <c r="L62" s="46"/>
      <c r="M62" s="47"/>
      <c r="N62" s="45"/>
      <c r="O62" s="46"/>
      <c r="P62" s="47"/>
      <c r="Q62" s="45"/>
      <c r="R62" s="46"/>
      <c r="S62" s="47"/>
      <c r="T62" s="46"/>
      <c r="U62" s="1"/>
    </row>
    <row r="63" spans="1:21" ht="23.25">
      <c r="A63" s="1"/>
      <c r="B63" s="43"/>
      <c r="C63" s="44" t="s">
        <v>49</v>
      </c>
      <c r="D63" s="44"/>
      <c r="E63" s="44"/>
      <c r="F63" s="45">
        <f aca="true" t="shared" si="16" ref="F63:T63">SUM(F65+F66)</f>
        <v>779505.6</v>
      </c>
      <c r="G63" s="45">
        <f t="shared" si="16"/>
        <v>2671731.6</v>
      </c>
      <c r="H63" s="45">
        <f t="shared" si="16"/>
        <v>448863.5</v>
      </c>
      <c r="I63" s="45">
        <f t="shared" si="16"/>
        <v>0</v>
      </c>
      <c r="J63" s="45">
        <f t="shared" si="16"/>
        <v>155611.9</v>
      </c>
      <c r="K63" s="45">
        <f t="shared" si="16"/>
        <v>71717.5</v>
      </c>
      <c r="L63" s="45">
        <f t="shared" si="16"/>
        <v>211806.2</v>
      </c>
      <c r="M63" s="45">
        <f t="shared" si="16"/>
        <v>0</v>
      </c>
      <c r="N63" s="45">
        <f t="shared" si="16"/>
        <v>0</v>
      </c>
      <c r="O63" s="45">
        <f t="shared" si="16"/>
        <v>0</v>
      </c>
      <c r="P63" s="45">
        <f t="shared" si="16"/>
        <v>0</v>
      </c>
      <c r="Q63" s="45">
        <f t="shared" si="16"/>
        <v>0</v>
      </c>
      <c r="R63" s="45">
        <f t="shared" si="16"/>
        <v>9764.4</v>
      </c>
      <c r="S63" s="45">
        <f t="shared" si="16"/>
        <v>0</v>
      </c>
      <c r="T63" s="46">
        <f t="shared" si="16"/>
        <v>4349000.7</v>
      </c>
      <c r="U63" s="1"/>
    </row>
    <row r="64" spans="1:21" ht="23.25">
      <c r="A64" s="1"/>
      <c r="B64" s="43"/>
      <c r="C64" s="44"/>
      <c r="D64" s="44"/>
      <c r="E64" s="44"/>
      <c r="F64" s="45"/>
      <c r="G64" s="46"/>
      <c r="H64" s="47"/>
      <c r="I64" s="46"/>
      <c r="J64" s="47"/>
      <c r="K64" s="45"/>
      <c r="L64" s="46"/>
      <c r="M64" s="47"/>
      <c r="N64" s="45"/>
      <c r="O64" s="46"/>
      <c r="P64" s="47"/>
      <c r="Q64" s="45"/>
      <c r="R64" s="46"/>
      <c r="S64" s="47"/>
      <c r="T64" s="46"/>
      <c r="U64" s="1"/>
    </row>
    <row r="65" spans="1:21" ht="23.25">
      <c r="A65" s="1"/>
      <c r="B65" s="43"/>
      <c r="C65" s="44"/>
      <c r="D65" s="44" t="s">
        <v>38</v>
      </c>
      <c r="E65" s="44"/>
      <c r="F65" s="45">
        <v>779505.6</v>
      </c>
      <c r="G65" s="46">
        <v>2671731.6</v>
      </c>
      <c r="H65" s="47">
        <v>448863.5</v>
      </c>
      <c r="I65" s="46"/>
      <c r="J65" s="47">
        <v>155611.9</v>
      </c>
      <c r="K65" s="45">
        <v>71717.5</v>
      </c>
      <c r="L65" s="46">
        <v>211806.2</v>
      </c>
      <c r="M65" s="47"/>
      <c r="N65" s="45"/>
      <c r="O65" s="46"/>
      <c r="P65" s="47"/>
      <c r="Q65" s="45"/>
      <c r="R65" s="46">
        <v>9764.4</v>
      </c>
      <c r="S65" s="47"/>
      <c r="T65" s="46">
        <f>SUM(F65:S65)</f>
        <v>4349000.7</v>
      </c>
      <c r="U65" s="1"/>
    </row>
    <row r="66" spans="1:21" ht="23.25">
      <c r="A66" s="1"/>
      <c r="B66" s="43"/>
      <c r="C66" s="44"/>
      <c r="D66" s="44" t="s">
        <v>39</v>
      </c>
      <c r="E66" s="44"/>
      <c r="F66" s="45"/>
      <c r="G66" s="46"/>
      <c r="H66" s="47"/>
      <c r="I66" s="46"/>
      <c r="J66" s="47"/>
      <c r="K66" s="45"/>
      <c r="L66" s="46"/>
      <c r="M66" s="47"/>
      <c r="N66" s="45"/>
      <c r="O66" s="46"/>
      <c r="P66" s="47"/>
      <c r="Q66" s="45"/>
      <c r="R66" s="46"/>
      <c r="S66" s="47"/>
      <c r="T66" s="46"/>
      <c r="U66" s="1"/>
    </row>
    <row r="67" spans="1:21" ht="23.25">
      <c r="A67" s="1"/>
      <c r="B67" s="43"/>
      <c r="C67" s="44"/>
      <c r="D67" s="44"/>
      <c r="E67" s="44"/>
      <c r="F67" s="45"/>
      <c r="G67" s="46"/>
      <c r="H67" s="47"/>
      <c r="I67" s="46"/>
      <c r="J67" s="47"/>
      <c r="K67" s="45"/>
      <c r="L67" s="46"/>
      <c r="M67" s="47"/>
      <c r="N67" s="45"/>
      <c r="O67" s="46"/>
      <c r="P67" s="47"/>
      <c r="Q67" s="45"/>
      <c r="R67" s="46"/>
      <c r="S67" s="47"/>
      <c r="T67" s="46"/>
      <c r="U67" s="1"/>
    </row>
    <row r="68" spans="1:21" ht="23.25">
      <c r="A68" s="1"/>
      <c r="B68" s="43"/>
      <c r="C68" s="44" t="s">
        <v>50</v>
      </c>
      <c r="D68" s="44"/>
      <c r="E68" s="44"/>
      <c r="F68" s="45"/>
      <c r="G68" s="46"/>
      <c r="H68" s="47"/>
      <c r="I68" s="46"/>
      <c r="J68" s="47"/>
      <c r="K68" s="45"/>
      <c r="L68" s="46"/>
      <c r="M68" s="47"/>
      <c r="N68" s="45"/>
      <c r="O68" s="46"/>
      <c r="P68" s="47"/>
      <c r="Q68" s="45"/>
      <c r="R68" s="46"/>
      <c r="S68" s="47"/>
      <c r="T68" s="46"/>
      <c r="U68" s="1"/>
    </row>
    <row r="69" spans="1:21" ht="23.25">
      <c r="A69" s="1"/>
      <c r="B69" s="43"/>
      <c r="C69" s="44" t="s">
        <v>54</v>
      </c>
      <c r="D69" s="44"/>
      <c r="E69" s="44"/>
      <c r="F69" s="45">
        <f aca="true" t="shared" si="17" ref="F69:S69">SUM(F71+F72)</f>
        <v>235026.6</v>
      </c>
      <c r="G69" s="45">
        <f t="shared" si="17"/>
        <v>3335.2</v>
      </c>
      <c r="H69" s="45">
        <f t="shared" si="17"/>
        <v>127470.5</v>
      </c>
      <c r="I69" s="45">
        <f t="shared" si="17"/>
        <v>0</v>
      </c>
      <c r="J69" s="45">
        <f t="shared" si="17"/>
        <v>0</v>
      </c>
      <c r="K69" s="45">
        <f t="shared" si="17"/>
        <v>10292</v>
      </c>
      <c r="L69" s="45">
        <f t="shared" si="17"/>
        <v>0</v>
      </c>
      <c r="M69" s="45">
        <f t="shared" si="17"/>
        <v>0</v>
      </c>
      <c r="N69" s="45">
        <f t="shared" si="17"/>
        <v>0</v>
      </c>
      <c r="O69" s="45">
        <f t="shared" si="17"/>
        <v>7622.4</v>
      </c>
      <c r="P69" s="45">
        <f t="shared" si="17"/>
        <v>2492.9</v>
      </c>
      <c r="Q69" s="45">
        <f t="shared" si="17"/>
        <v>2706.5</v>
      </c>
      <c r="R69" s="45">
        <f t="shared" si="17"/>
        <v>66955.9</v>
      </c>
      <c r="S69" s="45">
        <f t="shared" si="17"/>
        <v>0</v>
      </c>
      <c r="T69" s="46">
        <f>SUM(T71:T72)</f>
        <v>962144.2000000002</v>
      </c>
      <c r="U69" s="1"/>
    </row>
    <row r="70" spans="1:21" ht="23.25">
      <c r="A70" s="1"/>
      <c r="B70" s="43"/>
      <c r="C70" s="44"/>
      <c r="D70" s="44"/>
      <c r="E70" s="44"/>
      <c r="F70" s="45"/>
      <c r="G70" s="46"/>
      <c r="H70" s="47"/>
      <c r="I70" s="46"/>
      <c r="J70" s="47"/>
      <c r="K70" s="45"/>
      <c r="L70" s="46"/>
      <c r="M70" s="47"/>
      <c r="N70" s="45"/>
      <c r="O70" s="46"/>
      <c r="P70" s="47"/>
      <c r="Q70" s="45"/>
      <c r="R70" s="46"/>
      <c r="S70" s="47"/>
      <c r="T70" s="46"/>
      <c r="U70" s="1"/>
    </row>
    <row r="71" spans="1:21" ht="23.25">
      <c r="A71" s="1"/>
      <c r="B71" s="43"/>
      <c r="C71" s="44"/>
      <c r="D71" s="44" t="s">
        <v>38</v>
      </c>
      <c r="E71" s="44"/>
      <c r="F71" s="45">
        <v>235026.6</v>
      </c>
      <c r="G71" s="46">
        <v>3335.2</v>
      </c>
      <c r="H71" s="47">
        <v>127470.5</v>
      </c>
      <c r="I71" s="46"/>
      <c r="J71" s="47"/>
      <c r="K71" s="45">
        <v>10292</v>
      </c>
      <c r="L71" s="46"/>
      <c r="M71" s="47"/>
      <c r="N71" s="45"/>
      <c r="O71" s="46">
        <v>7622.4</v>
      </c>
      <c r="P71" s="47">
        <v>2492.9</v>
      </c>
      <c r="Q71" s="45">
        <v>2706.5</v>
      </c>
      <c r="R71" s="46">
        <v>66955.9</v>
      </c>
      <c r="S71" s="47"/>
      <c r="T71" s="46">
        <f>SUM(F71:S71)</f>
        <v>455902.0000000001</v>
      </c>
      <c r="U71" s="1"/>
    </row>
    <row r="72" spans="1:21" ht="23.25">
      <c r="A72" s="1"/>
      <c r="B72" s="43"/>
      <c r="C72" s="44"/>
      <c r="D72" s="44" t="s">
        <v>53</v>
      </c>
      <c r="E72" s="44"/>
      <c r="F72" s="45"/>
      <c r="G72" s="46"/>
      <c r="H72" s="47"/>
      <c r="I72" s="46"/>
      <c r="J72" s="47"/>
      <c r="K72" s="45"/>
      <c r="L72" s="46"/>
      <c r="M72" s="47"/>
      <c r="N72" s="45"/>
      <c r="O72" s="46"/>
      <c r="P72" s="47"/>
      <c r="Q72" s="45"/>
      <c r="R72" s="46"/>
      <c r="S72" s="47"/>
      <c r="T72" s="46">
        <v>506242.2</v>
      </c>
      <c r="U72" s="1"/>
    </row>
    <row r="73" spans="1:21" ht="23.25">
      <c r="A73" s="1"/>
      <c r="B73" s="43"/>
      <c r="C73" s="44"/>
      <c r="D73" s="44" t="s">
        <v>39</v>
      </c>
      <c r="E73" s="44"/>
      <c r="F73" s="45"/>
      <c r="G73" s="46"/>
      <c r="H73" s="47"/>
      <c r="I73" s="46"/>
      <c r="J73" s="47"/>
      <c r="K73" s="45"/>
      <c r="L73" s="46"/>
      <c r="M73" s="47"/>
      <c r="N73" s="45"/>
      <c r="O73" s="46"/>
      <c r="P73" s="47"/>
      <c r="Q73" s="45"/>
      <c r="R73" s="46"/>
      <c r="S73" s="47"/>
      <c r="T73" s="46"/>
      <c r="U73" s="1"/>
    </row>
    <row r="74" spans="1:21" ht="23.25">
      <c r="A74" s="1"/>
      <c r="B74" s="43"/>
      <c r="C74" s="44"/>
      <c r="D74" s="44"/>
      <c r="E74" s="44"/>
      <c r="F74" s="45"/>
      <c r="G74" s="46"/>
      <c r="H74" s="47"/>
      <c r="I74" s="46"/>
      <c r="J74" s="47"/>
      <c r="K74" s="45"/>
      <c r="L74" s="46"/>
      <c r="M74" s="47"/>
      <c r="N74" s="45"/>
      <c r="O74" s="46"/>
      <c r="P74" s="47"/>
      <c r="Q74" s="45"/>
      <c r="R74" s="46"/>
      <c r="S74" s="47"/>
      <c r="T74" s="46"/>
      <c r="U74" s="1"/>
    </row>
    <row r="75" spans="1:21" ht="23.25">
      <c r="A75" s="1"/>
      <c r="B75" s="43"/>
      <c r="C75" s="44"/>
      <c r="D75" s="44"/>
      <c r="E75" s="44"/>
      <c r="F75" s="45"/>
      <c r="G75" s="46"/>
      <c r="H75" s="47"/>
      <c r="I75" s="46"/>
      <c r="J75" s="47"/>
      <c r="K75" s="45"/>
      <c r="L75" s="46"/>
      <c r="M75" s="47"/>
      <c r="N75" s="45"/>
      <c r="O75" s="46"/>
      <c r="P75" s="47"/>
      <c r="Q75" s="45"/>
      <c r="R75" s="46"/>
      <c r="S75" s="47"/>
      <c r="T75" s="46"/>
      <c r="U75" s="1"/>
    </row>
    <row r="76" spans="1:21" ht="23.25">
      <c r="A76" s="1"/>
      <c r="B76" s="43"/>
      <c r="C76" s="50"/>
      <c r="D76" s="44"/>
      <c r="E76" s="44"/>
      <c r="F76" s="45"/>
      <c r="G76" s="46"/>
      <c r="H76" s="47"/>
      <c r="I76" s="46"/>
      <c r="J76" s="47"/>
      <c r="K76" s="45"/>
      <c r="L76" s="46"/>
      <c r="M76" s="47"/>
      <c r="N76" s="45"/>
      <c r="O76" s="46"/>
      <c r="P76" s="47"/>
      <c r="Q76" s="45"/>
      <c r="R76" s="46"/>
      <c r="S76" s="47"/>
      <c r="T76" s="46"/>
      <c r="U76" s="14"/>
    </row>
    <row r="77" spans="1:21" s="67" customFormat="1" ht="23.25">
      <c r="A77" s="1"/>
      <c r="B77" s="64"/>
      <c r="C77" s="65"/>
      <c r="D77" s="65"/>
      <c r="E77" s="65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71"/>
      <c r="U77" s="58"/>
    </row>
    <row r="78" spans="1:21" s="69" customFormat="1" ht="23.25">
      <c r="A78" s="1"/>
      <c r="B78" s="43"/>
      <c r="C78" s="56" t="s">
        <v>57</v>
      </c>
      <c r="D78" s="56"/>
      <c r="E78" s="56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72"/>
      <c r="U78" s="58"/>
    </row>
    <row r="79" spans="1:21" s="69" customFormat="1" ht="23.25">
      <c r="A79" s="1"/>
      <c r="B79" s="43"/>
      <c r="C79" s="56" t="s">
        <v>56</v>
      </c>
      <c r="D79" s="56"/>
      <c r="E79" s="56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72"/>
      <c r="U79" s="58"/>
    </row>
    <row r="80" spans="1:21" s="69" customFormat="1" ht="23.25">
      <c r="A80" s="1"/>
      <c r="B80" s="43"/>
      <c r="C80" s="56"/>
      <c r="D80" s="56"/>
      <c r="E80" s="56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72"/>
      <c r="U80" s="58"/>
    </row>
    <row r="81" spans="1:21" s="69" customFormat="1" ht="23.25">
      <c r="A81" s="1"/>
      <c r="B81" s="43"/>
      <c r="C81" s="75" t="s">
        <v>58</v>
      </c>
      <c r="D81" s="56"/>
      <c r="E81" s="56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72"/>
      <c r="U81" s="58"/>
    </row>
    <row r="82" spans="1:21" s="69" customFormat="1" ht="23.25">
      <c r="A82" s="1"/>
      <c r="B82" s="43"/>
      <c r="C82" s="70"/>
      <c r="D82" s="56"/>
      <c r="E82" s="56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72"/>
      <c r="U82" s="58"/>
    </row>
    <row r="83" spans="1:21" s="69" customFormat="1" ht="23.25">
      <c r="A83" s="1"/>
      <c r="B83" s="43"/>
      <c r="C83" s="56"/>
      <c r="D83" s="56"/>
      <c r="E83" s="56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72"/>
      <c r="U83" s="58"/>
    </row>
    <row r="84" spans="1:21" s="69" customFormat="1" ht="23.25">
      <c r="A84" s="1"/>
      <c r="B84" s="43"/>
      <c r="C84" s="56"/>
      <c r="D84" s="56"/>
      <c r="E84" s="56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72"/>
      <c r="U84" s="58"/>
    </row>
    <row r="85" spans="1:21" s="69" customFormat="1" ht="23.25">
      <c r="A85" s="1"/>
      <c r="B85" s="43"/>
      <c r="C85" s="56"/>
      <c r="D85" s="56"/>
      <c r="E85" s="56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72"/>
      <c r="U85" s="58"/>
    </row>
    <row r="86" spans="1:21" s="69" customFormat="1" ht="23.25">
      <c r="A86" s="1"/>
      <c r="B86" s="43"/>
      <c r="C86" s="56"/>
      <c r="D86" s="56"/>
      <c r="E86" s="56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72"/>
      <c r="U86" s="58"/>
    </row>
    <row r="87" spans="1:21" s="69" customFormat="1" ht="23.25">
      <c r="A87" s="1"/>
      <c r="B87" s="43"/>
      <c r="C87" s="70"/>
      <c r="D87" s="56"/>
      <c r="E87" s="56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72"/>
      <c r="U87" s="58"/>
    </row>
    <row r="88" spans="1:21" s="69" customFormat="1" ht="23.25">
      <c r="A88" s="1"/>
      <c r="B88" s="43"/>
      <c r="C88" s="70"/>
      <c r="D88" s="56"/>
      <c r="E88" s="56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72"/>
      <c r="U88" s="58"/>
    </row>
    <row r="89" spans="1:21" s="69" customFormat="1" ht="23.25">
      <c r="A89" s="1"/>
      <c r="B89" s="43"/>
      <c r="C89" s="56"/>
      <c r="D89" s="56"/>
      <c r="E89" s="56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72"/>
      <c r="U89" s="58"/>
    </row>
    <row r="90" spans="1:21" s="69" customFormat="1" ht="23.25">
      <c r="A90" s="1"/>
      <c r="B90" s="51"/>
      <c r="C90" s="52"/>
      <c r="D90" s="52"/>
      <c r="E90" s="52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73"/>
      <c r="U90" s="58"/>
    </row>
    <row r="91" spans="1:21" ht="23.25">
      <c r="A91" s="58" t="s">
        <v>37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 t="s">
        <v>37</v>
      </c>
    </row>
    <row r="65491" spans="1:21" ht="23.25">
      <c r="A65491" s="1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1"/>
    </row>
    <row r="65492" spans="1:21" ht="23.25">
      <c r="A65492" s="1"/>
      <c r="B65492" s="26" t="s">
        <v>4</v>
      </c>
      <c r="C65492" s="26"/>
      <c r="D65492" s="26"/>
      <c r="E65492" s="26"/>
      <c r="F65492" s="26"/>
      <c r="G65492" s="26"/>
      <c r="H65492" s="26"/>
      <c r="I65492" s="26"/>
      <c r="J65492" s="26"/>
      <c r="K65492" s="26"/>
      <c r="L65492" s="26"/>
      <c r="M65492" s="26"/>
      <c r="N65492" s="26"/>
      <c r="O65492" s="26"/>
      <c r="P65492" s="26"/>
      <c r="Q65492" s="26"/>
      <c r="R65492" s="26"/>
      <c r="S65492" s="26"/>
      <c r="T65492" s="57" t="s">
        <v>36</v>
      </c>
      <c r="U65492" s="1"/>
    </row>
    <row r="65493" spans="1:21" ht="23.25">
      <c r="A65493" s="1"/>
      <c r="B65493" s="6"/>
      <c r="C65493" s="7"/>
      <c r="D65493" s="7"/>
      <c r="E65493" s="7"/>
      <c r="F65493" s="8" t="s">
        <v>5</v>
      </c>
      <c r="G65493" s="9"/>
      <c r="H65493" s="9"/>
      <c r="I65493" s="9"/>
      <c r="J65493" s="9"/>
      <c r="K65493" s="8" t="s">
        <v>6</v>
      </c>
      <c r="L65493" s="9"/>
      <c r="M65493" s="9"/>
      <c r="N65493" s="8" t="s">
        <v>7</v>
      </c>
      <c r="O65493" s="10"/>
      <c r="P65493" s="9" t="s">
        <v>8</v>
      </c>
      <c r="Q65493" s="9"/>
      <c r="R65493" s="11"/>
      <c r="S65493" s="12"/>
      <c r="T65493" s="13"/>
      <c r="U65493" s="1"/>
    </row>
    <row r="65494" spans="1:21" ht="23.25">
      <c r="A65494" s="1"/>
      <c r="B65494" s="14"/>
      <c r="C65494" s="1"/>
      <c r="D65494" s="1"/>
      <c r="E65494" s="1"/>
      <c r="F65494" s="15"/>
      <c r="G65494" s="11"/>
      <c r="H65494" s="16"/>
      <c r="I65494" s="17"/>
      <c r="J65494" s="12" t="s">
        <v>9</v>
      </c>
      <c r="K65494" s="18" t="s">
        <v>10</v>
      </c>
      <c r="L65494" s="13"/>
      <c r="M65494" s="16"/>
      <c r="N65494" s="19"/>
      <c r="O65494" s="11"/>
      <c r="P65494" s="12"/>
      <c r="Q65494" s="19"/>
      <c r="R65494" s="20"/>
      <c r="S65494" s="21" t="s">
        <v>11</v>
      </c>
      <c r="T65494" s="22" t="s">
        <v>12</v>
      </c>
      <c r="U65494" s="1"/>
    </row>
    <row r="65495" spans="1:21" ht="23.25">
      <c r="A65495" s="1"/>
      <c r="B65495" s="14"/>
      <c r="C65495" s="1"/>
      <c r="D65495" s="2" t="s">
        <v>13</v>
      </c>
      <c r="E65495" s="1"/>
      <c r="F65495" s="23" t="s">
        <v>14</v>
      </c>
      <c r="G65495" s="22" t="s">
        <v>15</v>
      </c>
      <c r="H65495" s="24" t="s">
        <v>14</v>
      </c>
      <c r="I65495" s="25" t="s">
        <v>16</v>
      </c>
      <c r="J65495" s="26" t="s">
        <v>17</v>
      </c>
      <c r="K65495" s="27" t="s">
        <v>18</v>
      </c>
      <c r="L65495" s="28" t="s">
        <v>19</v>
      </c>
      <c r="M65495" s="3" t="s">
        <v>16</v>
      </c>
      <c r="N65495" s="29" t="s">
        <v>20</v>
      </c>
      <c r="O65495" s="22" t="s">
        <v>16</v>
      </c>
      <c r="P65495" s="3" t="s">
        <v>21</v>
      </c>
      <c r="Q65495" s="27" t="s">
        <v>22</v>
      </c>
      <c r="R65495" s="22" t="s">
        <v>23</v>
      </c>
      <c r="S65495" s="3" t="s">
        <v>24</v>
      </c>
      <c r="T65495" s="22"/>
      <c r="U65495" s="1"/>
    </row>
    <row r="65496" spans="1:21" ht="23.25">
      <c r="A65496" s="1"/>
      <c r="B65496" s="30"/>
      <c r="C65496" s="31"/>
      <c r="D65496" s="31"/>
      <c r="E65496" s="31"/>
      <c r="F65496" s="32" t="s">
        <v>25</v>
      </c>
      <c r="G65496" s="33" t="s">
        <v>26</v>
      </c>
      <c r="H65496" s="34" t="s">
        <v>27</v>
      </c>
      <c r="I65496" s="35" t="s">
        <v>22</v>
      </c>
      <c r="J65496" s="36" t="s">
        <v>28</v>
      </c>
      <c r="K65496" s="37" t="s">
        <v>29</v>
      </c>
      <c r="L65496" s="33" t="s">
        <v>30</v>
      </c>
      <c r="M65496" s="34" t="s">
        <v>22</v>
      </c>
      <c r="N65496" s="38" t="s">
        <v>31</v>
      </c>
      <c r="O65496" s="39" t="s">
        <v>22</v>
      </c>
      <c r="P65496" s="40" t="s">
        <v>32</v>
      </c>
      <c r="Q65496" s="38" t="s">
        <v>33</v>
      </c>
      <c r="R65496" s="41" t="s">
        <v>34</v>
      </c>
      <c r="S65496" s="42" t="s">
        <v>35</v>
      </c>
      <c r="T65496" s="39"/>
      <c r="U65496" s="1"/>
    </row>
    <row r="65497" spans="1:21" ht="23.25">
      <c r="A65497" s="1"/>
      <c r="B65497" s="43"/>
      <c r="C65497" s="44"/>
      <c r="D65497" s="44"/>
      <c r="E65497" s="44"/>
      <c r="F65497" s="45"/>
      <c r="G65497" s="46"/>
      <c r="H65497" s="47"/>
      <c r="I65497" s="46"/>
      <c r="J65497" s="47"/>
      <c r="K65497" s="45"/>
      <c r="L65497" s="46"/>
      <c r="M65497" s="47"/>
      <c r="N65497" s="45"/>
      <c r="O65497" s="46"/>
      <c r="P65497" s="47"/>
      <c r="Q65497" s="45"/>
      <c r="R65497" s="46"/>
      <c r="S65497" s="47"/>
      <c r="T65497" s="46"/>
      <c r="U65497" s="1"/>
    </row>
    <row r="65498" spans="1:21" ht="23.25">
      <c r="A65498" s="1"/>
      <c r="B65498" s="43"/>
      <c r="C65498" s="48"/>
      <c r="D65498" s="44"/>
      <c r="E65498" s="44"/>
      <c r="F65498" s="45"/>
      <c r="G65498" s="45"/>
      <c r="H65498" s="45"/>
      <c r="I65498" s="45"/>
      <c r="J65498" s="45"/>
      <c r="K65498" s="45"/>
      <c r="L65498" s="45"/>
      <c r="M65498" s="45"/>
      <c r="N65498" s="45"/>
      <c r="O65498" s="45"/>
      <c r="P65498" s="45"/>
      <c r="Q65498" s="45"/>
      <c r="R65498" s="45"/>
      <c r="S65498" s="45"/>
      <c r="T65498" s="46"/>
      <c r="U65498" s="1"/>
    </row>
    <row r="65499" spans="1:21" ht="23.25">
      <c r="A65499" s="1"/>
      <c r="B65499" s="43"/>
      <c r="C65499" s="44"/>
      <c r="D65499" s="44"/>
      <c r="E65499" s="44"/>
      <c r="F65499" s="45"/>
      <c r="G65499" s="46"/>
      <c r="H65499" s="47"/>
      <c r="I65499" s="46"/>
      <c r="J65499" s="47"/>
      <c r="K65499" s="45"/>
      <c r="L65499" s="46"/>
      <c r="M65499" s="47"/>
      <c r="N65499" s="45"/>
      <c r="O65499" s="46"/>
      <c r="P65499" s="47"/>
      <c r="Q65499" s="45"/>
      <c r="R65499" s="46"/>
      <c r="S65499" s="47"/>
      <c r="T65499" s="46"/>
      <c r="U65499" s="1"/>
    </row>
    <row r="65500" spans="1:21" ht="23.25">
      <c r="A65500" s="1"/>
      <c r="B65500" s="43"/>
      <c r="C65500" s="50"/>
      <c r="D65500" s="44"/>
      <c r="E65500" s="44"/>
      <c r="F65500" s="45"/>
      <c r="G65500" s="46"/>
      <c r="H65500" s="47"/>
      <c r="I65500" s="46"/>
      <c r="J65500" s="47"/>
      <c r="K65500" s="45"/>
      <c r="L65500" s="46"/>
      <c r="M65500" s="47"/>
      <c r="N65500" s="45"/>
      <c r="O65500" s="46"/>
      <c r="P65500" s="47"/>
      <c r="Q65500" s="45"/>
      <c r="R65500" s="46"/>
      <c r="S65500" s="47"/>
      <c r="T65500" s="46"/>
      <c r="U65500" s="1"/>
    </row>
    <row r="65501" spans="1:21" ht="23.25">
      <c r="A65501" s="1"/>
      <c r="B65501" s="43"/>
      <c r="C65501" s="44"/>
      <c r="D65501" s="44"/>
      <c r="E65501" s="44"/>
      <c r="F65501" s="45"/>
      <c r="G65501" s="46"/>
      <c r="H65501" s="47"/>
      <c r="I65501" s="46"/>
      <c r="J65501" s="47"/>
      <c r="K65501" s="45"/>
      <c r="L65501" s="46"/>
      <c r="M65501" s="47"/>
      <c r="N65501" s="45"/>
      <c r="O65501" s="46"/>
      <c r="P65501" s="47"/>
      <c r="Q65501" s="45"/>
      <c r="R65501" s="46"/>
      <c r="S65501" s="47"/>
      <c r="T65501" s="46"/>
      <c r="U65501" s="1"/>
    </row>
    <row r="65502" spans="1:21" ht="23.25">
      <c r="A65502" s="1"/>
      <c r="B65502" s="43"/>
      <c r="C65502" s="44"/>
      <c r="D65502" s="44"/>
      <c r="E65502" s="44"/>
      <c r="F65502" s="45"/>
      <c r="G65502" s="46"/>
      <c r="H65502" s="47"/>
      <c r="I65502" s="46"/>
      <c r="J65502" s="47"/>
      <c r="K65502" s="45"/>
      <c r="L65502" s="46"/>
      <c r="M65502" s="47"/>
      <c r="N65502" s="45"/>
      <c r="O65502" s="46"/>
      <c r="P65502" s="47"/>
      <c r="Q65502" s="45"/>
      <c r="R65502" s="46"/>
      <c r="S65502" s="47"/>
      <c r="T65502" s="46"/>
      <c r="U65502" s="49"/>
    </row>
    <row r="65503" spans="1:21" ht="23.25">
      <c r="A65503" s="1"/>
      <c r="B65503" s="43"/>
      <c r="C65503" s="44"/>
      <c r="D65503" s="44"/>
      <c r="E65503" s="44"/>
      <c r="F65503" s="45"/>
      <c r="G65503" s="46"/>
      <c r="H65503" s="47"/>
      <c r="I65503" s="46"/>
      <c r="J65503" s="47"/>
      <c r="K65503" s="45"/>
      <c r="L65503" s="46"/>
      <c r="M65503" s="47"/>
      <c r="N65503" s="45"/>
      <c r="O65503" s="46"/>
      <c r="P65503" s="47"/>
      <c r="Q65503" s="45"/>
      <c r="R65503" s="46"/>
      <c r="S65503" s="47"/>
      <c r="T65503" s="46"/>
      <c r="U65503" s="1"/>
    </row>
    <row r="65504" spans="1:21" ht="23.25">
      <c r="A65504" s="1"/>
      <c r="B65504" s="43"/>
      <c r="C65504" s="50"/>
      <c r="D65504" s="44"/>
      <c r="E65504" s="44"/>
      <c r="F65504" s="45"/>
      <c r="G65504" s="46"/>
      <c r="H65504" s="47"/>
      <c r="I65504" s="46"/>
      <c r="J65504" s="47"/>
      <c r="K65504" s="45"/>
      <c r="L65504" s="46"/>
      <c r="M65504" s="47"/>
      <c r="N65504" s="45"/>
      <c r="O65504" s="46"/>
      <c r="P65504" s="47"/>
      <c r="Q65504" s="45"/>
      <c r="R65504" s="46"/>
      <c r="S65504" s="47"/>
      <c r="T65504" s="46"/>
      <c r="U65504" s="1"/>
    </row>
    <row r="65505" spans="1:21" ht="23.25">
      <c r="A65505" s="1"/>
      <c r="B65505" s="43"/>
      <c r="C65505" s="44"/>
      <c r="D65505" s="44"/>
      <c r="E65505" s="44"/>
      <c r="F65505" s="45"/>
      <c r="G65505" s="46"/>
      <c r="H65505" s="47"/>
      <c r="I65505" s="46"/>
      <c r="J65505" s="47"/>
      <c r="K65505" s="45"/>
      <c r="L65505" s="46"/>
      <c r="M65505" s="47"/>
      <c r="N65505" s="45"/>
      <c r="O65505" s="46"/>
      <c r="P65505" s="47"/>
      <c r="Q65505" s="45"/>
      <c r="R65505" s="46"/>
      <c r="S65505" s="47"/>
      <c r="T65505" s="46"/>
      <c r="U65505" s="1"/>
    </row>
    <row r="65506" spans="1:21" ht="23.25">
      <c r="A65506" s="1"/>
      <c r="B65506" s="43"/>
      <c r="C65506" s="44"/>
      <c r="D65506" s="44"/>
      <c r="E65506" s="44"/>
      <c r="F65506" s="45"/>
      <c r="G65506" s="46"/>
      <c r="H65506" s="47"/>
      <c r="I65506" s="46"/>
      <c r="J65506" s="47"/>
      <c r="K65506" s="45"/>
      <c r="L65506" s="46"/>
      <c r="M65506" s="47"/>
      <c r="N65506" s="45"/>
      <c r="O65506" s="46"/>
      <c r="P65506" s="47"/>
      <c r="Q65506" s="45"/>
      <c r="R65506" s="46"/>
      <c r="S65506" s="47"/>
      <c r="T65506" s="46"/>
      <c r="U65506" s="1"/>
    </row>
    <row r="65507" spans="1:21" ht="23.25">
      <c r="A65507" s="1"/>
      <c r="B65507" s="43"/>
      <c r="C65507" s="44"/>
      <c r="D65507" s="44"/>
      <c r="E65507" s="44"/>
      <c r="F65507" s="45"/>
      <c r="G65507" s="46"/>
      <c r="H65507" s="47"/>
      <c r="I65507" s="46"/>
      <c r="J65507" s="47"/>
      <c r="K65507" s="45"/>
      <c r="L65507" s="46"/>
      <c r="M65507" s="47"/>
      <c r="N65507" s="45"/>
      <c r="O65507" s="46"/>
      <c r="P65507" s="47"/>
      <c r="Q65507" s="45"/>
      <c r="R65507" s="46"/>
      <c r="S65507" s="47"/>
      <c r="T65507" s="46"/>
      <c r="U65507" s="1"/>
    </row>
    <row r="65508" spans="1:21" ht="23.25">
      <c r="A65508" s="1"/>
      <c r="B65508" s="43"/>
      <c r="C65508" s="44"/>
      <c r="D65508" s="44"/>
      <c r="E65508" s="44"/>
      <c r="F65508" s="45"/>
      <c r="G65508" s="46"/>
      <c r="H65508" s="47"/>
      <c r="I65508" s="46"/>
      <c r="J65508" s="47"/>
      <c r="K65508" s="45"/>
      <c r="L65508" s="46"/>
      <c r="M65508" s="47"/>
      <c r="N65508" s="45"/>
      <c r="O65508" s="46"/>
      <c r="P65508" s="47"/>
      <c r="Q65508" s="45"/>
      <c r="R65508" s="46"/>
      <c r="S65508" s="47"/>
      <c r="T65508" s="46"/>
      <c r="U65508" s="1"/>
    </row>
    <row r="65509" spans="1:21" ht="23.25">
      <c r="A65509" s="1"/>
      <c r="B65509" s="43"/>
      <c r="C65509" s="44"/>
      <c r="D65509" s="44"/>
      <c r="E65509" s="44"/>
      <c r="F65509" s="45"/>
      <c r="G65509" s="46"/>
      <c r="H65509" s="47"/>
      <c r="I65509" s="46"/>
      <c r="J65509" s="47"/>
      <c r="K65509" s="45"/>
      <c r="L65509" s="46"/>
      <c r="M65509" s="47"/>
      <c r="N65509" s="45"/>
      <c r="O65509" s="46"/>
      <c r="P65509" s="47"/>
      <c r="Q65509" s="45"/>
      <c r="R65509" s="46"/>
      <c r="S65509" s="47"/>
      <c r="T65509" s="46"/>
      <c r="U65509" s="1"/>
    </row>
    <row r="65510" spans="1:21" ht="23.25">
      <c r="A65510" s="1"/>
      <c r="B65510" s="43"/>
      <c r="C65510" s="44"/>
      <c r="D65510" s="44"/>
      <c r="E65510" s="44"/>
      <c r="F65510" s="45"/>
      <c r="G65510" s="46"/>
      <c r="H65510" s="47"/>
      <c r="I65510" s="46"/>
      <c r="J65510" s="47"/>
      <c r="K65510" s="45"/>
      <c r="L65510" s="46"/>
      <c r="M65510" s="47"/>
      <c r="N65510" s="45"/>
      <c r="O65510" s="46"/>
      <c r="P65510" s="47"/>
      <c r="Q65510" s="45"/>
      <c r="R65510" s="46"/>
      <c r="S65510" s="47"/>
      <c r="T65510" s="46"/>
      <c r="U65510" s="1"/>
    </row>
    <row r="65511" spans="1:21" ht="23.25">
      <c r="A65511" s="1"/>
      <c r="B65511" s="43"/>
      <c r="C65511" s="44"/>
      <c r="D65511" s="44"/>
      <c r="E65511" s="44"/>
      <c r="F65511" s="45"/>
      <c r="G65511" s="46"/>
      <c r="H65511" s="47"/>
      <c r="I65511" s="46"/>
      <c r="J65511" s="47"/>
      <c r="K65511" s="45"/>
      <c r="L65511" s="46"/>
      <c r="M65511" s="47"/>
      <c r="N65511" s="45"/>
      <c r="O65511" s="46"/>
      <c r="P65511" s="47"/>
      <c r="Q65511" s="45"/>
      <c r="R65511" s="46"/>
      <c r="S65511" s="47"/>
      <c r="T65511" s="46"/>
      <c r="U65511" s="1"/>
    </row>
    <row r="65512" spans="1:21" ht="23.25">
      <c r="A65512" s="1"/>
      <c r="B65512" s="43"/>
      <c r="C65512" s="44"/>
      <c r="D65512" s="44"/>
      <c r="E65512" s="44"/>
      <c r="F65512" s="45"/>
      <c r="G65512" s="46"/>
      <c r="H65512" s="47"/>
      <c r="I65512" s="46"/>
      <c r="J65512" s="47"/>
      <c r="K65512" s="45"/>
      <c r="L65512" s="46"/>
      <c r="M65512" s="47"/>
      <c r="N65512" s="45"/>
      <c r="O65512" s="46"/>
      <c r="P65512" s="47"/>
      <c r="Q65512" s="45"/>
      <c r="R65512" s="46"/>
      <c r="S65512" s="47"/>
      <c r="T65512" s="46"/>
      <c r="U65512" s="1"/>
    </row>
    <row r="65513" spans="1:21" ht="23.25">
      <c r="A65513" s="1"/>
      <c r="B65513" s="43"/>
      <c r="C65513" s="44"/>
      <c r="D65513" s="44"/>
      <c r="E65513" s="44"/>
      <c r="F65513" s="45"/>
      <c r="G65513" s="46"/>
      <c r="H65513" s="47"/>
      <c r="I65513" s="46"/>
      <c r="J65513" s="47"/>
      <c r="K65513" s="45"/>
      <c r="L65513" s="46"/>
      <c r="M65513" s="47"/>
      <c r="N65513" s="45"/>
      <c r="O65513" s="46"/>
      <c r="P65513" s="47"/>
      <c r="Q65513" s="45"/>
      <c r="R65513" s="46"/>
      <c r="S65513" s="47"/>
      <c r="T65513" s="46"/>
      <c r="U65513" s="1"/>
    </row>
    <row r="65514" spans="1:21" ht="23.25">
      <c r="A65514" s="1"/>
      <c r="B65514" s="43"/>
      <c r="C65514" s="44"/>
      <c r="D65514" s="44"/>
      <c r="E65514" s="44"/>
      <c r="F65514" s="45"/>
      <c r="G65514" s="46"/>
      <c r="H65514" s="47"/>
      <c r="I65514" s="46"/>
      <c r="J65514" s="47"/>
      <c r="K65514" s="45"/>
      <c r="L65514" s="46"/>
      <c r="M65514" s="47"/>
      <c r="N65514" s="45"/>
      <c r="O65514" s="46"/>
      <c r="P65514" s="47"/>
      <c r="Q65514" s="45"/>
      <c r="R65514" s="46"/>
      <c r="S65514" s="47"/>
      <c r="T65514" s="46"/>
      <c r="U65514" s="1"/>
    </row>
    <row r="65515" spans="1:21" ht="23.25">
      <c r="A65515" s="1"/>
      <c r="B65515" s="43"/>
      <c r="C65515" s="44"/>
      <c r="D65515" s="44"/>
      <c r="E65515" s="44"/>
      <c r="F65515" s="45"/>
      <c r="G65515" s="46"/>
      <c r="H65515" s="47"/>
      <c r="I65515" s="46"/>
      <c r="J65515" s="47"/>
      <c r="K65515" s="45"/>
      <c r="L65515" s="46"/>
      <c r="M65515" s="47"/>
      <c r="N65515" s="45"/>
      <c r="O65515" s="46"/>
      <c r="P65515" s="47"/>
      <c r="Q65515" s="45"/>
      <c r="R65515" s="46"/>
      <c r="S65515" s="47"/>
      <c r="T65515" s="46"/>
      <c r="U65515" s="1"/>
    </row>
    <row r="65516" spans="1:21" ht="23.25">
      <c r="A65516" s="1"/>
      <c r="B65516" s="43"/>
      <c r="C65516" s="44"/>
      <c r="D65516" s="44"/>
      <c r="E65516" s="44"/>
      <c r="F65516" s="45"/>
      <c r="G65516" s="46"/>
      <c r="H65516" s="47"/>
      <c r="I65516" s="46"/>
      <c r="J65516" s="47"/>
      <c r="K65516" s="45"/>
      <c r="L65516" s="46"/>
      <c r="M65516" s="47"/>
      <c r="N65516" s="45"/>
      <c r="O65516" s="46"/>
      <c r="P65516" s="47"/>
      <c r="Q65516" s="45"/>
      <c r="R65516" s="46"/>
      <c r="S65516" s="47"/>
      <c r="T65516" s="46"/>
      <c r="U65516" s="1"/>
    </row>
    <row r="65517" spans="1:21" ht="23.25">
      <c r="A65517" s="1"/>
      <c r="B65517" s="43"/>
      <c r="C65517" s="44"/>
      <c r="D65517" s="44"/>
      <c r="E65517" s="44"/>
      <c r="F65517" s="45"/>
      <c r="G65517" s="46"/>
      <c r="H65517" s="47"/>
      <c r="I65517" s="46"/>
      <c r="J65517" s="47"/>
      <c r="K65517" s="45"/>
      <c r="L65517" s="46"/>
      <c r="M65517" s="47"/>
      <c r="N65517" s="45"/>
      <c r="O65517" s="46"/>
      <c r="P65517" s="47"/>
      <c r="Q65517" s="45"/>
      <c r="R65517" s="46"/>
      <c r="S65517" s="47"/>
      <c r="T65517" s="46"/>
      <c r="U65517" s="1"/>
    </row>
    <row r="65518" spans="1:21" ht="23.25">
      <c r="A65518" s="1"/>
      <c r="B65518" s="43"/>
      <c r="C65518" s="44"/>
      <c r="D65518" s="44"/>
      <c r="E65518" s="44"/>
      <c r="F65518" s="45"/>
      <c r="G65518" s="46"/>
      <c r="H65518" s="47"/>
      <c r="I65518" s="46"/>
      <c r="J65518" s="47"/>
      <c r="K65518" s="45"/>
      <c r="L65518" s="46"/>
      <c r="M65518" s="47"/>
      <c r="N65518" s="45"/>
      <c r="O65518" s="46"/>
      <c r="P65518" s="47"/>
      <c r="Q65518" s="45"/>
      <c r="R65518" s="46"/>
      <c r="S65518" s="47"/>
      <c r="T65518" s="46"/>
      <c r="U65518" s="1"/>
    </row>
    <row r="65519" spans="1:21" ht="23.25">
      <c r="A65519" s="1"/>
      <c r="B65519" s="43"/>
      <c r="C65519" s="44"/>
      <c r="D65519" s="44"/>
      <c r="E65519" s="44"/>
      <c r="F65519" s="45"/>
      <c r="G65519" s="46"/>
      <c r="H65519" s="47"/>
      <c r="I65519" s="46"/>
      <c r="J65519" s="47"/>
      <c r="K65519" s="45"/>
      <c r="L65519" s="46"/>
      <c r="M65519" s="47"/>
      <c r="N65519" s="45"/>
      <c r="O65519" s="46"/>
      <c r="P65519" s="47"/>
      <c r="Q65519" s="45"/>
      <c r="R65519" s="46"/>
      <c r="S65519" s="47"/>
      <c r="T65519" s="46"/>
      <c r="U65519" s="1"/>
    </row>
    <row r="65520" spans="1:21" ht="23.25">
      <c r="A65520" s="1"/>
      <c r="B65520" s="43"/>
      <c r="C65520" s="44"/>
      <c r="D65520" s="44"/>
      <c r="E65520" s="44"/>
      <c r="F65520" s="45"/>
      <c r="G65520" s="46"/>
      <c r="H65520" s="47"/>
      <c r="I65520" s="46"/>
      <c r="J65520" s="47"/>
      <c r="K65520" s="45"/>
      <c r="L65520" s="46"/>
      <c r="M65520" s="47"/>
      <c r="N65520" s="45"/>
      <c r="O65520" s="46"/>
      <c r="P65520" s="47"/>
      <c r="Q65520" s="45"/>
      <c r="R65520" s="46"/>
      <c r="S65520" s="47"/>
      <c r="T65520" s="46"/>
      <c r="U65520" s="1"/>
    </row>
    <row r="65521" spans="1:21" ht="23.25">
      <c r="A65521" s="1"/>
      <c r="B65521" s="43"/>
      <c r="C65521" s="44"/>
      <c r="D65521" s="44"/>
      <c r="E65521" s="44"/>
      <c r="F65521" s="45"/>
      <c r="G65521" s="46"/>
      <c r="H65521" s="47"/>
      <c r="I65521" s="46"/>
      <c r="J65521" s="47"/>
      <c r="K65521" s="45"/>
      <c r="L65521" s="46"/>
      <c r="M65521" s="47"/>
      <c r="N65521" s="45"/>
      <c r="O65521" s="46"/>
      <c r="P65521" s="47"/>
      <c r="Q65521" s="45"/>
      <c r="R65521" s="46"/>
      <c r="S65521" s="47"/>
      <c r="T65521" s="46"/>
      <c r="U65521" s="1"/>
    </row>
    <row r="65522" spans="1:21" ht="23.25">
      <c r="A65522" s="1"/>
      <c r="B65522" s="43"/>
      <c r="C65522" s="50"/>
      <c r="D65522" s="44"/>
      <c r="E65522" s="44"/>
      <c r="F65522" s="45"/>
      <c r="G65522" s="46"/>
      <c r="H65522" s="47"/>
      <c r="I65522" s="46"/>
      <c r="J65522" s="47"/>
      <c r="K65522" s="45"/>
      <c r="L65522" s="46"/>
      <c r="M65522" s="47"/>
      <c r="N65522" s="45"/>
      <c r="O65522" s="46"/>
      <c r="P65522" s="47"/>
      <c r="Q65522" s="45"/>
      <c r="R65522" s="46"/>
      <c r="S65522" s="47"/>
      <c r="T65522" s="46"/>
      <c r="U65522" s="1"/>
    </row>
    <row r="65523" spans="1:21" ht="23.25">
      <c r="A65523" s="1"/>
      <c r="B65523" s="43"/>
      <c r="C65523" s="44"/>
      <c r="D65523" s="44"/>
      <c r="E65523" s="44"/>
      <c r="F65523" s="45"/>
      <c r="G65523" s="46"/>
      <c r="H65523" s="47"/>
      <c r="I65523" s="46"/>
      <c r="J65523" s="47"/>
      <c r="K65523" s="45"/>
      <c r="L65523" s="46"/>
      <c r="M65523" s="47"/>
      <c r="N65523" s="45"/>
      <c r="O65523" s="46"/>
      <c r="P65523" s="47"/>
      <c r="Q65523" s="45"/>
      <c r="R65523" s="46"/>
      <c r="S65523" s="47"/>
      <c r="T65523" s="46"/>
      <c r="U65523" s="1"/>
    </row>
    <row r="65524" spans="1:21" ht="23.25">
      <c r="A65524" s="1"/>
      <c r="B65524" s="43"/>
      <c r="C65524" s="44"/>
      <c r="D65524" s="44"/>
      <c r="E65524" s="44"/>
      <c r="F65524" s="45"/>
      <c r="G65524" s="46"/>
      <c r="H65524" s="47"/>
      <c r="I65524" s="46"/>
      <c r="J65524" s="47"/>
      <c r="K65524" s="45"/>
      <c r="L65524" s="46"/>
      <c r="M65524" s="47"/>
      <c r="N65524" s="45"/>
      <c r="O65524" s="46"/>
      <c r="P65524" s="47"/>
      <c r="Q65524" s="45"/>
      <c r="R65524" s="46"/>
      <c r="S65524" s="47"/>
      <c r="T65524" s="46"/>
      <c r="U65524" s="1"/>
    </row>
    <row r="65525" spans="1:21" ht="23.25">
      <c r="A65525" s="1"/>
      <c r="B65525" s="43"/>
      <c r="C65525" s="44"/>
      <c r="D65525" s="44"/>
      <c r="E65525" s="44"/>
      <c r="F65525" s="45"/>
      <c r="G65525" s="46"/>
      <c r="H65525" s="47"/>
      <c r="I65525" s="46"/>
      <c r="J65525" s="47"/>
      <c r="K65525" s="45"/>
      <c r="L65525" s="46"/>
      <c r="M65525" s="47"/>
      <c r="N65525" s="45"/>
      <c r="O65525" s="46"/>
      <c r="P65525" s="47"/>
      <c r="Q65525" s="45"/>
      <c r="R65525" s="46"/>
      <c r="S65525" s="47"/>
      <c r="T65525" s="46"/>
      <c r="U65525" s="1"/>
    </row>
    <row r="65526" spans="1:21" ht="23.25">
      <c r="A65526" s="1"/>
      <c r="B65526" s="43"/>
      <c r="C65526" s="44"/>
      <c r="D65526" s="44"/>
      <c r="E65526" s="44"/>
      <c r="F65526" s="45"/>
      <c r="G65526" s="46"/>
      <c r="H65526" s="47"/>
      <c r="I65526" s="46"/>
      <c r="J65526" s="47"/>
      <c r="K65526" s="45"/>
      <c r="L65526" s="46"/>
      <c r="M65526" s="47"/>
      <c r="N65526" s="45"/>
      <c r="O65526" s="46"/>
      <c r="P65526" s="47"/>
      <c r="Q65526" s="45"/>
      <c r="R65526" s="46"/>
      <c r="S65526" s="47"/>
      <c r="T65526" s="46"/>
      <c r="U65526" s="1"/>
    </row>
    <row r="65527" spans="1:21" ht="23.25">
      <c r="A65527" s="1"/>
      <c r="B65527" s="43"/>
      <c r="C65527" s="50"/>
      <c r="D65527" s="44"/>
      <c r="E65527" s="44"/>
      <c r="F65527" s="45"/>
      <c r="G65527" s="46"/>
      <c r="H65527" s="47"/>
      <c r="I65527" s="46"/>
      <c r="J65527" s="47"/>
      <c r="K65527" s="45"/>
      <c r="L65527" s="46"/>
      <c r="M65527" s="47"/>
      <c r="N65527" s="45"/>
      <c r="O65527" s="46"/>
      <c r="P65527" s="47"/>
      <c r="Q65527" s="45"/>
      <c r="R65527" s="46"/>
      <c r="S65527" s="47"/>
      <c r="T65527" s="46"/>
      <c r="U65527" s="1"/>
    </row>
    <row r="65528" spans="1:21" ht="23.25">
      <c r="A65528" s="1"/>
      <c r="B65528" s="43"/>
      <c r="C65528" s="50"/>
      <c r="D65528" s="44"/>
      <c r="E65528" s="44"/>
      <c r="F65528" s="45"/>
      <c r="G65528" s="46"/>
      <c r="H65528" s="47"/>
      <c r="I65528" s="46"/>
      <c r="J65528" s="47"/>
      <c r="K65528" s="45"/>
      <c r="L65528" s="46"/>
      <c r="M65528" s="47"/>
      <c r="N65528" s="45"/>
      <c r="O65528" s="46"/>
      <c r="P65528" s="47"/>
      <c r="Q65528" s="45"/>
      <c r="R65528" s="46"/>
      <c r="S65528" s="47"/>
      <c r="T65528" s="46"/>
      <c r="U65528" s="1"/>
    </row>
    <row r="65529" spans="1:21" ht="23.25">
      <c r="A65529" s="1"/>
      <c r="B65529" s="43"/>
      <c r="C65529" s="44"/>
      <c r="D65529" s="44"/>
      <c r="E65529" s="44"/>
      <c r="F65529" s="45"/>
      <c r="G65529" s="46"/>
      <c r="H65529" s="47"/>
      <c r="I65529" s="46"/>
      <c r="J65529" s="47"/>
      <c r="K65529" s="45"/>
      <c r="L65529" s="46"/>
      <c r="M65529" s="47"/>
      <c r="N65529" s="45"/>
      <c r="O65529" s="46"/>
      <c r="P65529" s="47"/>
      <c r="Q65529" s="45"/>
      <c r="R65529" s="46"/>
      <c r="S65529" s="47"/>
      <c r="T65529" s="46"/>
      <c r="U65529" s="1"/>
    </row>
    <row r="65530" spans="1:21" ht="23.25">
      <c r="A65530" s="1"/>
      <c r="B65530" s="43"/>
      <c r="C65530" s="44"/>
      <c r="D65530" s="44"/>
      <c r="E65530" s="44"/>
      <c r="F65530" s="45"/>
      <c r="G65530" s="46"/>
      <c r="H65530" s="47"/>
      <c r="I65530" s="46"/>
      <c r="J65530" s="47"/>
      <c r="K65530" s="45"/>
      <c r="L65530" s="46"/>
      <c r="M65530" s="47"/>
      <c r="N65530" s="45"/>
      <c r="O65530" s="46"/>
      <c r="P65530" s="47"/>
      <c r="Q65530" s="45"/>
      <c r="R65530" s="46"/>
      <c r="S65530" s="47"/>
      <c r="T65530" s="46"/>
      <c r="U65530" s="1"/>
    </row>
    <row r="65531" spans="1:21" ht="23.25">
      <c r="A65531" s="1"/>
      <c r="B65531" s="43"/>
      <c r="C65531" s="44"/>
      <c r="D65531" s="44"/>
      <c r="E65531" s="44"/>
      <c r="F65531" s="45"/>
      <c r="G65531" s="46"/>
      <c r="H65531" s="47"/>
      <c r="I65531" s="46"/>
      <c r="J65531" s="47"/>
      <c r="K65531" s="45"/>
      <c r="L65531" s="46"/>
      <c r="M65531" s="47"/>
      <c r="N65531" s="45"/>
      <c r="O65531" s="46"/>
      <c r="P65531" s="47"/>
      <c r="Q65531" s="45"/>
      <c r="R65531" s="46"/>
      <c r="S65531" s="47"/>
      <c r="T65531" s="46"/>
      <c r="U65531" s="1"/>
    </row>
    <row r="65532" spans="1:21" ht="23.25">
      <c r="A65532" s="1"/>
      <c r="B65532" s="43"/>
      <c r="C65532" s="50"/>
      <c r="D65532" s="44"/>
      <c r="E65532" s="44"/>
      <c r="F65532" s="45"/>
      <c r="G65532" s="46"/>
      <c r="H65532" s="47"/>
      <c r="I65532" s="46"/>
      <c r="J65532" s="47"/>
      <c r="K65532" s="45"/>
      <c r="L65532" s="46"/>
      <c r="M65532" s="47"/>
      <c r="N65532" s="45"/>
      <c r="O65532" s="46"/>
      <c r="P65532" s="47"/>
      <c r="Q65532" s="45"/>
      <c r="R65532" s="46"/>
      <c r="S65532" s="47"/>
      <c r="T65532" s="46"/>
      <c r="U65532" s="1"/>
    </row>
    <row r="65533" spans="1:21" ht="23.25">
      <c r="A65533" s="1"/>
      <c r="B65533" s="43"/>
      <c r="C65533" s="50"/>
      <c r="D65533" s="44"/>
      <c r="E65533" s="44"/>
      <c r="F65533" s="45"/>
      <c r="G65533" s="46"/>
      <c r="H65533" s="47"/>
      <c r="I65533" s="46"/>
      <c r="J65533" s="47"/>
      <c r="K65533" s="45"/>
      <c r="L65533" s="46"/>
      <c r="M65533" s="47"/>
      <c r="N65533" s="45"/>
      <c r="O65533" s="46"/>
      <c r="P65533" s="47"/>
      <c r="Q65533" s="45"/>
      <c r="R65533" s="46"/>
      <c r="S65533" s="47"/>
      <c r="T65533" s="46"/>
      <c r="U65533" s="1"/>
    </row>
    <row r="65534" spans="1:21" ht="23.25">
      <c r="A65534" s="1"/>
      <c r="B65534" s="43"/>
      <c r="C65534" s="44"/>
      <c r="D65534" s="44"/>
      <c r="E65534" s="44"/>
      <c r="F65534" s="45"/>
      <c r="G65534" s="46"/>
      <c r="H65534" s="47"/>
      <c r="I65534" s="46"/>
      <c r="J65534" s="47"/>
      <c r="K65534" s="45"/>
      <c r="L65534" s="46"/>
      <c r="M65534" s="47"/>
      <c r="N65534" s="45"/>
      <c r="O65534" s="46"/>
      <c r="P65534" s="47"/>
      <c r="Q65534" s="45"/>
      <c r="R65534" s="46"/>
      <c r="S65534" s="47"/>
      <c r="T65534" s="46"/>
      <c r="U65534" s="1"/>
    </row>
    <row r="65535" spans="1:21" ht="23.25">
      <c r="A65535" s="1"/>
      <c r="B65535" s="51"/>
      <c r="C65535" s="52"/>
      <c r="D65535" s="52"/>
      <c r="E65535" s="52"/>
      <c r="F65535" s="53"/>
      <c r="G65535" s="54"/>
      <c r="H65535" s="55"/>
      <c r="I65535" s="54"/>
      <c r="J65535" s="55"/>
      <c r="K65535" s="53"/>
      <c r="L65535" s="54"/>
      <c r="M65535" s="55"/>
      <c r="N65535" s="53"/>
      <c r="O65535" s="54"/>
      <c r="P65535" s="55"/>
      <c r="Q65535" s="53"/>
      <c r="R65535" s="54"/>
      <c r="S65535" s="55"/>
      <c r="T65535" s="54"/>
      <c r="U65535" s="1"/>
    </row>
  </sheetData>
  <printOptions horizontalCentered="1" verticalCentered="1"/>
  <pageMargins left="0.75" right="0.75" top="1" bottom="1" header="0" footer="0"/>
  <pageSetup horizontalDpi="600" verticalDpi="600" orientation="landscape" scale="23" r:id="rId4"/>
  <rowBreaks count="41" manualBreakCount="41">
    <brk id="90" max="255" man="1"/>
    <brk id="179" max="255" man="1"/>
    <brk id="269" max="255" man="1"/>
    <brk id="359" max="255" man="1"/>
    <brk id="449" max="255" man="1"/>
    <brk id="539" max="255" man="1"/>
    <brk id="629" max="255" man="1"/>
    <brk id="719" max="255" man="1"/>
    <brk id="809" max="255" man="1"/>
    <brk id="899" max="255" man="1"/>
    <brk id="989" max="255" man="1"/>
    <brk id="1079" max="255" man="1"/>
    <brk id="1169" max="255" man="1"/>
    <brk id="1259" max="255" man="1"/>
    <brk id="1349" max="255" man="1"/>
    <brk id="1439" max="255" man="1"/>
    <brk id="1529" max="255" man="1"/>
    <brk id="1619" max="255" man="1"/>
    <brk id="1709" max="255" man="1"/>
    <brk id="1799" max="255" man="1"/>
    <brk id="1889" max="255" man="1"/>
    <brk id="1979" max="255" man="1"/>
    <brk id="2069" max="255" man="1"/>
    <brk id="2159" max="255" man="1"/>
    <brk id="2249" max="255" man="1"/>
    <brk id="2339" max="255" man="1"/>
    <brk id="2429" max="255" man="1"/>
    <brk id="2519" max="255" man="1"/>
    <brk id="2609" max="255" man="1"/>
    <brk id="2699" max="255" man="1"/>
    <brk id="2789" max="255" man="1"/>
    <brk id="2879" max="255" man="1"/>
    <brk id="2969" max="255" man="1"/>
    <brk id="3059" max="255" man="1"/>
    <brk id="3149" max="255" man="1"/>
    <brk id="3239" max="255" man="1"/>
    <brk id="3329" max="255" man="1"/>
    <brk id="3419" max="255" man="1"/>
    <brk id="3509" max="255" man="1"/>
    <brk id="3599" max="255" man="1"/>
    <brk id="368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2002-05-28T18:49:01Z</cp:lastPrinted>
  <dcterms:created xsi:type="dcterms:W3CDTF">2001-11-13T16:33:40Z</dcterms:created>
  <dcterms:modified xsi:type="dcterms:W3CDTF">2002-06-07T02:43:32Z</dcterms:modified>
  <cp:category/>
  <cp:version/>
  <cp:contentType/>
  <cp:contentStatus/>
</cp:coreProperties>
</file>