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120" windowWidth="11910" windowHeight="8325" activeTab="0"/>
  </bookViews>
  <sheets>
    <sheet name="Hoja1" sheetId="1" r:id="rId1"/>
  </sheets>
  <definedNames>
    <definedName name="_xlnm.Print_Area" localSheetId="0">'Hoja1'!$A$1:$Z$360</definedName>
    <definedName name="FORM">'Hoja1'!$A$65491:$Z$65536</definedName>
  </definedNames>
  <calcPr fullCalcOnLoad="1"/>
</workbook>
</file>

<file path=xl/comments1.xml><?xml version="1.0" encoding="utf-8"?>
<comments xmlns="http://schemas.openxmlformats.org/spreadsheetml/2006/main">
  <authors>
    <author>Alejandro B. Agonizante Berruecos</author>
  </authors>
  <commentList>
    <comment ref="A1" authorId="0">
      <text>
        <r>
          <rPr>
            <sz val="8"/>
            <rFont val="Tahoma"/>
            <family val="0"/>
          </rPr>
          <t>27</t>
        </r>
      </text>
    </comment>
  </commentList>
</comments>
</file>

<file path=xl/sharedStrings.xml><?xml version="1.0" encoding="utf-8"?>
<sst xmlns="http://schemas.openxmlformats.org/spreadsheetml/2006/main" count="689" uniqueCount="157">
  <si>
    <t>CUENTA DE LA HACIENDA PÚBLICA FEDERAL DE 2001</t>
  </si>
  <si>
    <t>EJERCICIO PROGRAMÁTICO ECONÓMICO DEL GASTO DEVENGADO DEL GOBIERNO FEDERAL</t>
  </si>
  <si>
    <t>(Miles de pesos con un decimal)</t>
  </si>
  <si>
    <t>CATEGORÍAS</t>
  </si>
  <si>
    <t>G A S T O    C O R R I E N T E</t>
  </si>
  <si>
    <t>G A S T O   D E   C A P I T A L</t>
  </si>
  <si>
    <t>GASTO PROGRAMABLE DEVENGADO</t>
  </si>
  <si>
    <t>PROGRAMÁTICAS</t>
  </si>
  <si>
    <t>Subsidios y</t>
  </si>
  <si>
    <t>Bienes</t>
  </si>
  <si>
    <t>Otros</t>
  </si>
  <si>
    <t>Estructura Porcentual</t>
  </si>
  <si>
    <t>D E N O M I N A C I Ó N</t>
  </si>
  <si>
    <t>Servicios</t>
  </si>
  <si>
    <t>Materiales y</t>
  </si>
  <si>
    <t>Transfe-</t>
  </si>
  <si>
    <t>Otras</t>
  </si>
  <si>
    <t>Muebles e</t>
  </si>
  <si>
    <t>Obra</t>
  </si>
  <si>
    <t>Gastos de</t>
  </si>
  <si>
    <t>F</t>
  </si>
  <si>
    <t>SF</t>
  </si>
  <si>
    <t>PS</t>
  </si>
  <si>
    <t>PE</t>
  </si>
  <si>
    <t>AI</t>
  </si>
  <si>
    <t>PY</t>
  </si>
  <si>
    <t>UR</t>
  </si>
  <si>
    <t>Personales</t>
  </si>
  <si>
    <t>Suministros</t>
  </si>
  <si>
    <t>Generales</t>
  </si>
  <si>
    <t>rencias</t>
  </si>
  <si>
    <t>Erogaciones</t>
  </si>
  <si>
    <t>Suma</t>
  </si>
  <si>
    <t>Inmuebles</t>
  </si>
  <si>
    <t>Pública</t>
  </si>
  <si>
    <t>Capital</t>
  </si>
  <si>
    <t>Total</t>
  </si>
  <si>
    <t>Corriente</t>
  </si>
  <si>
    <t>De Capital</t>
  </si>
  <si>
    <t>C3AP280F</t>
  </si>
  <si>
    <t>HOJA       DE       .</t>
  </si>
  <si>
    <t>*</t>
  </si>
  <si>
    <t xml:space="preserve"> D E P E N D E N C I A  :  TRIBUNAL FEDERAL DE JUSTICIA FISCAL Y ADMINISTRATIVA</t>
  </si>
  <si>
    <t>TOTAL ORIGINAL  1/</t>
  </si>
  <si>
    <t>TOTAL MODIFICADO  1/</t>
  </si>
  <si>
    <t>TOTAL EJERCIDO  1/</t>
  </si>
  <si>
    <t>PORCENTAJE DE EJERCICIO EJER/ORIG</t>
  </si>
  <si>
    <t xml:space="preserve">PORCENTAJE DE EJERCICIO EJER/MODIF </t>
  </si>
  <si>
    <t>02</t>
  </si>
  <si>
    <t>IMPARTICIÓN DE JUSTICIA</t>
  </si>
  <si>
    <t xml:space="preserve">  Original</t>
  </si>
  <si>
    <t xml:space="preserve">  Modificado</t>
  </si>
  <si>
    <t xml:space="preserve">  Ejercido</t>
  </si>
  <si>
    <t xml:space="preserve">  Porcentaje de Ejercicio Ejer/Orig</t>
  </si>
  <si>
    <t xml:space="preserve">  Porcentaje de Ejercicio Ejer/Modif </t>
  </si>
  <si>
    <t>076</t>
  </si>
  <si>
    <t>Garantizar a la Población el Acceso a la</t>
  </si>
  <si>
    <t>Justicia Administrativa y la Resolución</t>
  </si>
  <si>
    <t>Imparcial de los Actos de Autoridad que</t>
  </si>
  <si>
    <t>Afecten su Esfera Jurídica</t>
  </si>
  <si>
    <t>409</t>
  </si>
  <si>
    <t>Impartir justicia</t>
  </si>
  <si>
    <t>I001</t>
  </si>
  <si>
    <t>110</t>
  </si>
  <si>
    <t>Tribunal Fiscal de la Federación Región</t>
  </si>
  <si>
    <t>Distrito Federal, con sede en el Distrito</t>
  </si>
  <si>
    <t>Federal</t>
  </si>
  <si>
    <t>111</t>
  </si>
  <si>
    <t>Primera Sala Regional del Noroeste, con sede</t>
  </si>
  <si>
    <t>en Cd. Obregón, Son.</t>
  </si>
  <si>
    <t>112</t>
  </si>
  <si>
    <t>Primera Sala Regional del Norte Centro,</t>
  </si>
  <si>
    <t>con sede en Torreón, Coah.</t>
  </si>
  <si>
    <t>113</t>
  </si>
  <si>
    <t>Primera Sala Regional del Noreste, con</t>
  </si>
  <si>
    <t>sede en Garza García, N. L.</t>
  </si>
  <si>
    <t>114</t>
  </si>
  <si>
    <t>Primera Sala Regional de Occidente,</t>
  </si>
  <si>
    <t>con sede en Guadalajara, Jal.</t>
  </si>
  <si>
    <t>115</t>
  </si>
  <si>
    <t>Primera Sala Regional del Centro,</t>
  </si>
  <si>
    <t>con sede en Celaya, Gto.</t>
  </si>
  <si>
    <t>116</t>
  </si>
  <si>
    <t>Primera Sala Regional del Golfo-Centro,</t>
  </si>
  <si>
    <t>con sede en Puebla, Pue.</t>
  </si>
  <si>
    <t>118</t>
  </si>
  <si>
    <t>Primera Sala Regional del Sureste, con</t>
  </si>
  <si>
    <t>sede en Oaxaca, Oax.</t>
  </si>
  <si>
    <t>119</t>
  </si>
  <si>
    <t>Primera Sala Regional Peninsular, con</t>
  </si>
  <si>
    <t>sede en Mérida, Yuc.</t>
  </si>
  <si>
    <t>120</t>
  </si>
  <si>
    <t>Primera Sala Regional de Guerrero, con sede</t>
  </si>
  <si>
    <t>en Acapulco, Gro.</t>
  </si>
  <si>
    <t>121</t>
  </si>
  <si>
    <t>Primera Sala Regional Hidalgo - México,</t>
  </si>
  <si>
    <t>con sede en Tlalnepantla, Méx.</t>
  </si>
  <si>
    <t>201</t>
  </si>
  <si>
    <t>Segunda Sala Regional Hidalgo - México,</t>
  </si>
  <si>
    <t>202</t>
  </si>
  <si>
    <t xml:space="preserve">Segunda Sala Regional del Centro, con sede </t>
  </si>
  <si>
    <t>en Querétaro, Qro.</t>
  </si>
  <si>
    <t>203</t>
  </si>
  <si>
    <t>Segunda Sala Regional del Noreste, con</t>
  </si>
  <si>
    <t>sede en Monterrey, N. L.</t>
  </si>
  <si>
    <t>204</t>
  </si>
  <si>
    <t>Segunda Sala Regional del Noroeste, con sede</t>
  </si>
  <si>
    <t>en Tijuana, B.C.</t>
  </si>
  <si>
    <t>205</t>
  </si>
  <si>
    <t>Segunda Sala Regional de Occidente, con sede</t>
  </si>
  <si>
    <t>en Guadalajara, Jal.</t>
  </si>
  <si>
    <t>206</t>
  </si>
  <si>
    <t>sede en Chihuahua, Chih.</t>
  </si>
  <si>
    <t>207</t>
  </si>
  <si>
    <t>Segunda Sala Regional del Golfo-Centro, con</t>
  </si>
  <si>
    <t>sede en Puebla, Pue.</t>
  </si>
  <si>
    <t>301</t>
  </si>
  <si>
    <t>Tercera Sala Regional del Golfo Centro, con</t>
  </si>
  <si>
    <t>sede en Jalapa, Ver.</t>
  </si>
  <si>
    <t>302</t>
  </si>
  <si>
    <t>en Aguascalientes, Ags.</t>
  </si>
  <si>
    <t>303</t>
  </si>
  <si>
    <t>Tercera Sala Regional del Noroeste, con sede</t>
  </si>
  <si>
    <t>en  Culiacán, Sin.</t>
  </si>
  <si>
    <t>304</t>
  </si>
  <si>
    <t>sede en Torreón, Coah.</t>
  </si>
  <si>
    <t>305</t>
  </si>
  <si>
    <t>I002</t>
  </si>
  <si>
    <t>701</t>
  </si>
  <si>
    <t>Administrar recursos humanos, materiales y</t>
  </si>
  <si>
    <t>financieros</t>
  </si>
  <si>
    <t>N000</t>
  </si>
  <si>
    <t>Actividad institucional no asociada a proyectos</t>
  </si>
  <si>
    <t>trativa en los núcleos de población que lo re-</t>
  </si>
  <si>
    <t>Atender las necesidades de justicia  adminis-</t>
  </si>
  <si>
    <t>quieran, mediante la instalacion de unidades</t>
  </si>
  <si>
    <t>regionales</t>
  </si>
  <si>
    <t xml:space="preserve">Segunda Sala Regional del Norte-Centro, con </t>
  </si>
  <si>
    <t>Tercera Sala Regional de Occidente, con sede</t>
  </si>
  <si>
    <t xml:space="preserve">Tercera  Sala Regional del Norte-Centro, con </t>
  </si>
  <si>
    <t>Tercera Sala Regional Hidalgo-México,</t>
  </si>
  <si>
    <t>Ampliar la capacidad instaurada para capaci-</t>
  </si>
  <si>
    <t>tación del cuerpo profesional y operativo es-</t>
  </si>
  <si>
    <t xml:space="preserve">pecializado,  así como propiciar la formación </t>
  </si>
  <si>
    <t>de nuevos elementos,  mediante la capacita-</t>
  </si>
  <si>
    <t>ción y  actualización  en  las  materias de su</t>
  </si>
  <si>
    <t>competencia</t>
  </si>
  <si>
    <t xml:space="preserve">1/  La suma de los parciales aparentemente puede no coincidir con los totales, debido al redondeo de las cifras. La suma considera no sólo el dígitoque es directamente visible, sino tres dígitos a la derecha del punto decimal, mismos que  se encuentran </t>
  </si>
  <si>
    <t>en los archivoas magnéticos.</t>
  </si>
  <si>
    <t>Tribunal Fiscal de la Federación, Región</t>
  </si>
  <si>
    <t>HOJA   8   DE   8   .</t>
  </si>
  <si>
    <t>HOJA   7   DE   8   .</t>
  </si>
  <si>
    <t>HOJA   6   DE   8   .</t>
  </si>
  <si>
    <t>HOJA   5   DE   8   .</t>
  </si>
  <si>
    <t>HOJA   4   DE   8   .</t>
  </si>
  <si>
    <t>HOJA   3   DE   8   .</t>
  </si>
  <si>
    <t>HOJA   2   DE   8   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</si>
</sst>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  <numFmt numFmtId="173" formatCode="#\ ##0.0_);\(#\ ##0.0\)"/>
  </numFmts>
  <fonts count="9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0"/>
    </font>
    <font>
      <u val="single"/>
      <sz val="19"/>
      <name val="Arial"/>
      <family val="2"/>
    </font>
    <font>
      <u val="single"/>
      <sz val="18"/>
      <color indexed="8"/>
      <name val="Arial"/>
      <family val="2"/>
    </font>
    <font>
      <u val="single"/>
      <sz val="19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172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centerContinuous" vertical="center"/>
    </xf>
    <xf numFmtId="14" fontId="0" fillId="0" borderId="0" xfId="0" applyNumberFormat="1" applyFont="1" applyFill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172" fontId="0" fillId="0" borderId="0" xfId="0" applyNumberFormat="1" applyFont="1" applyFill="1" applyAlignment="1">
      <alignment horizontal="right" vertical="center"/>
    </xf>
    <xf numFmtId="172" fontId="0" fillId="0" borderId="1" xfId="0" applyNumberFormat="1" applyFont="1" applyFill="1" applyBorder="1" applyAlignment="1">
      <alignment vertical="center"/>
    </xf>
    <xf numFmtId="172" fontId="0" fillId="0" borderId="2" xfId="0" applyNumberFormat="1" applyFont="1" applyFill="1" applyBorder="1" applyAlignment="1">
      <alignment vertical="center"/>
    </xf>
    <xf numFmtId="172" fontId="0" fillId="0" borderId="3" xfId="0" applyNumberFormat="1" applyFont="1" applyFill="1" applyBorder="1" applyAlignment="1">
      <alignment vertical="center"/>
    </xf>
    <xf numFmtId="172" fontId="0" fillId="0" borderId="4" xfId="0" applyNumberFormat="1" applyFont="1" applyFill="1" applyBorder="1" applyAlignment="1">
      <alignment horizontal="centerContinuous" vertical="center"/>
    </xf>
    <xf numFmtId="172" fontId="0" fillId="0" borderId="5" xfId="0" applyNumberFormat="1" applyFont="1" applyFill="1" applyBorder="1" applyAlignment="1">
      <alignment horizontal="centerContinuous" vertical="center"/>
    </xf>
    <xf numFmtId="172" fontId="0" fillId="0" borderId="6" xfId="0" applyNumberFormat="1" applyFont="1" applyFill="1" applyBorder="1" applyAlignment="1">
      <alignment vertical="center"/>
    </xf>
    <xf numFmtId="172" fontId="0" fillId="0" borderId="4" xfId="0" applyNumberFormat="1" applyFont="1" applyFill="1" applyBorder="1" applyAlignment="1">
      <alignment vertical="center"/>
    </xf>
    <xf numFmtId="172" fontId="0" fillId="0" borderId="5" xfId="0" applyNumberFormat="1" applyFont="1" applyFill="1" applyBorder="1" applyAlignment="1">
      <alignment vertical="center"/>
    </xf>
    <xf numFmtId="172" fontId="0" fillId="0" borderId="7" xfId="0" applyNumberFormat="1" applyFont="1" applyFill="1" applyBorder="1" applyAlignment="1">
      <alignment vertical="center"/>
    </xf>
    <xf numFmtId="172" fontId="0" fillId="0" borderId="2" xfId="0" applyNumberFormat="1" applyFont="1" applyFill="1" applyBorder="1" applyAlignment="1">
      <alignment horizontal="centerContinuous" vertical="center"/>
    </xf>
    <xf numFmtId="172" fontId="0" fillId="0" borderId="8" xfId="0" applyNumberFormat="1" applyFont="1" applyFill="1" applyBorder="1" applyAlignment="1">
      <alignment horizontal="centerContinuous" vertical="center"/>
    </xf>
    <xf numFmtId="172" fontId="0" fillId="0" borderId="3" xfId="0" applyNumberFormat="1" applyFont="1" applyFill="1" applyBorder="1" applyAlignment="1">
      <alignment horizontal="centerContinuous" vertical="center"/>
    </xf>
    <xf numFmtId="172" fontId="0" fillId="0" borderId="9" xfId="0" applyNumberFormat="1" applyFont="1" applyFill="1" applyBorder="1" applyAlignment="1">
      <alignment horizontal="centerContinuous" vertical="center"/>
    </xf>
    <xf numFmtId="172" fontId="0" fillId="0" borderId="10" xfId="0" applyNumberFormat="1" applyFont="1" applyFill="1" applyBorder="1" applyAlignment="1">
      <alignment horizontal="centerContinuous" vertical="center"/>
    </xf>
    <xf numFmtId="172" fontId="0" fillId="0" borderId="0" xfId="0" applyNumberFormat="1" applyFont="1" applyFill="1" applyBorder="1" applyAlignment="1">
      <alignment horizontal="centerContinuous" vertical="center"/>
    </xf>
    <xf numFmtId="172" fontId="0" fillId="0" borderId="11" xfId="0" applyNumberFormat="1" applyFont="1" applyFill="1" applyBorder="1" applyAlignment="1">
      <alignment vertical="center"/>
    </xf>
    <xf numFmtId="172" fontId="0" fillId="0" borderId="12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172" fontId="0" fillId="0" borderId="13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172" fontId="1" fillId="0" borderId="14" xfId="0" applyNumberFormat="1" applyFont="1" applyFill="1" applyBorder="1" applyAlignment="1">
      <alignment vertical="center"/>
    </xf>
    <xf numFmtId="172" fontId="1" fillId="0" borderId="15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horizontal="centerContinuous" vertical="center"/>
    </xf>
    <xf numFmtId="172" fontId="1" fillId="0" borderId="12" xfId="0" applyNumberFormat="1" applyFont="1" applyFill="1" applyBorder="1" applyAlignment="1">
      <alignment horizontal="center" vertical="center"/>
    </xf>
    <xf numFmtId="172" fontId="1" fillId="0" borderId="12" xfId="0" applyNumberFormat="1" applyFont="1" applyFill="1" applyBorder="1" applyAlignment="1">
      <alignment vertical="center"/>
    </xf>
    <xf numFmtId="172" fontId="1" fillId="0" borderId="14" xfId="0" applyNumberFormat="1" applyFont="1" applyFill="1" applyBorder="1" applyAlignment="1">
      <alignment horizontal="centerContinuous" vertical="center"/>
    </xf>
    <xf numFmtId="172" fontId="1" fillId="0" borderId="15" xfId="0" applyNumberFormat="1" applyFont="1" applyFill="1" applyBorder="1" applyAlignment="1">
      <alignment horizontal="center" vertical="center"/>
    </xf>
    <xf numFmtId="172" fontId="1" fillId="0" borderId="16" xfId="0" applyNumberFormat="1" applyFont="1" applyFill="1" applyBorder="1" applyAlignment="1">
      <alignment horizontal="center" vertical="center"/>
    </xf>
    <xf numFmtId="172" fontId="1" fillId="0" borderId="17" xfId="0" applyNumberFormat="1" applyFont="1" applyFill="1" applyBorder="1" applyAlignment="1">
      <alignment horizontal="centerContinuous" vertical="center"/>
    </xf>
    <xf numFmtId="172" fontId="1" fillId="0" borderId="18" xfId="0" applyNumberFormat="1" applyFont="1" applyFill="1" applyBorder="1" applyAlignment="1">
      <alignment horizontal="centerContinuous" vertical="center"/>
    </xf>
    <xf numFmtId="172" fontId="0" fillId="0" borderId="12" xfId="0" applyNumberFormat="1" applyFont="1" applyFill="1" applyBorder="1" applyAlignment="1">
      <alignment horizontal="center" vertical="center"/>
    </xf>
    <xf numFmtId="172" fontId="0" fillId="0" borderId="19" xfId="0" applyNumberFormat="1" applyFont="1" applyFill="1" applyBorder="1" applyAlignment="1">
      <alignment horizontal="center" vertical="center"/>
    </xf>
    <xf numFmtId="172" fontId="0" fillId="0" borderId="20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Alignment="1">
      <alignment horizontal="center" vertical="center"/>
    </xf>
    <xf numFmtId="172" fontId="1" fillId="0" borderId="14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Alignment="1">
      <alignment horizontal="centerContinuous" vertical="center"/>
    </xf>
    <xf numFmtId="172" fontId="0" fillId="0" borderId="0" xfId="0" applyNumberFormat="1" applyFont="1" applyFill="1" applyAlignment="1">
      <alignment horizontal="center" vertical="center"/>
    </xf>
    <xf numFmtId="49" fontId="0" fillId="0" borderId="19" xfId="0" applyNumberFormat="1" applyFont="1" applyFill="1" applyBorder="1" applyAlignment="1">
      <alignment vertical="center"/>
    </xf>
    <xf numFmtId="49" fontId="2" fillId="0" borderId="19" xfId="0" applyNumberFormat="1" applyFont="1" applyFill="1" applyBorder="1" applyAlignment="1">
      <alignment vertical="center"/>
    </xf>
    <xf numFmtId="49" fontId="2" fillId="0" borderId="21" xfId="0" applyNumberFormat="1" applyFont="1" applyFill="1" applyBorder="1" applyAlignment="1">
      <alignment vertical="center"/>
    </xf>
    <xf numFmtId="49" fontId="2" fillId="0" borderId="22" xfId="0" applyNumberFormat="1" applyFont="1" applyFill="1" applyBorder="1" applyAlignment="1">
      <alignment vertical="center"/>
    </xf>
    <xf numFmtId="172" fontId="1" fillId="0" borderId="21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vertical="center"/>
    </xf>
    <xf numFmtId="172" fontId="1" fillId="0" borderId="23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vertical="center"/>
    </xf>
    <xf numFmtId="172" fontId="1" fillId="0" borderId="24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13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vertical="center"/>
    </xf>
    <xf numFmtId="172" fontId="1" fillId="0" borderId="16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13" xfId="0" applyNumberFormat="1" applyFont="1" applyFill="1" applyBorder="1" applyAlignment="1">
      <alignment vertical="center"/>
    </xf>
    <xf numFmtId="172" fontId="1" fillId="0" borderId="13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172" fontId="1" fillId="0" borderId="18" xfId="0" applyNumberFormat="1" applyFont="1" applyFill="1" applyBorder="1" applyAlignment="1">
      <alignment vertical="center"/>
    </xf>
    <xf numFmtId="172" fontId="1" fillId="0" borderId="26" xfId="0" applyNumberFormat="1" applyFont="1" applyFill="1" applyBorder="1" applyAlignment="1">
      <alignment vertical="center"/>
    </xf>
    <xf numFmtId="172" fontId="1" fillId="0" borderId="11" xfId="0" applyNumberFormat="1" applyFont="1" applyFill="1" applyBorder="1" applyAlignment="1">
      <alignment vertical="center"/>
    </xf>
    <xf numFmtId="49" fontId="0" fillId="0" borderId="26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vertical="center"/>
    </xf>
    <xf numFmtId="49" fontId="5" fillId="0" borderId="13" xfId="0" applyNumberFormat="1" applyFont="1" applyFill="1" applyBorder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7" fillId="0" borderId="13" xfId="0" applyNumberFormat="1" applyFont="1" applyFill="1" applyBorder="1" applyAlignment="1">
      <alignment vertical="center"/>
    </xf>
    <xf numFmtId="173" fontId="6" fillId="0" borderId="0" xfId="0" applyNumberFormat="1" applyFont="1" applyFill="1" applyAlignment="1">
      <alignment vertical="center"/>
    </xf>
    <xf numFmtId="173" fontId="6" fillId="0" borderId="14" xfId="0" applyNumberFormat="1" applyFont="1" applyFill="1" applyBorder="1" applyAlignment="1">
      <alignment vertical="center"/>
    </xf>
    <xf numFmtId="173" fontId="6" fillId="0" borderId="15" xfId="0" applyNumberFormat="1" applyFont="1" applyFill="1" applyBorder="1" applyAlignment="1">
      <alignment vertical="center"/>
    </xf>
    <xf numFmtId="173" fontId="6" fillId="0" borderId="0" xfId="0" applyNumberFormat="1" applyFont="1" applyFill="1" applyBorder="1" applyAlignment="1">
      <alignment vertical="center"/>
    </xf>
    <xf numFmtId="173" fontId="6" fillId="0" borderId="12" xfId="0" applyNumberFormat="1" applyFont="1" applyFill="1" applyBorder="1" applyAlignment="1">
      <alignment vertical="center"/>
    </xf>
    <xf numFmtId="173" fontId="6" fillId="0" borderId="16" xfId="0" applyNumberFormat="1" applyFont="1" applyFill="1" applyBorder="1" applyAlignment="1">
      <alignment vertical="center"/>
    </xf>
    <xf numFmtId="173" fontId="6" fillId="0" borderId="13" xfId="0" applyNumberFormat="1" applyFont="1" applyFill="1" applyBorder="1" applyAlignment="1">
      <alignment vertical="center"/>
    </xf>
    <xf numFmtId="173" fontId="1" fillId="0" borderId="13" xfId="0" applyNumberFormat="1" applyFont="1" applyFill="1" applyBorder="1" applyAlignment="1">
      <alignment vertical="center"/>
    </xf>
    <xf numFmtId="173" fontId="1" fillId="0" borderId="14" xfId="0" applyNumberFormat="1" applyFont="1" applyFill="1" applyBorder="1" applyAlignment="1">
      <alignment vertical="center"/>
    </xf>
    <xf numFmtId="173" fontId="0" fillId="0" borderId="13" xfId="0" applyNumberFormat="1" applyFont="1" applyFill="1" applyBorder="1" applyAlignment="1">
      <alignment vertical="center"/>
    </xf>
    <xf numFmtId="173" fontId="1" fillId="0" borderId="18" xfId="0" applyNumberFormat="1" applyFont="1" applyFill="1" applyBorder="1" applyAlignment="1">
      <alignment vertical="center"/>
    </xf>
    <xf numFmtId="173" fontId="1" fillId="0" borderId="26" xfId="0" applyNumberFormat="1" applyFont="1" applyFill="1" applyBorder="1" applyAlignment="1">
      <alignment vertical="center"/>
    </xf>
    <xf numFmtId="173" fontId="0" fillId="0" borderId="0" xfId="0" applyNumberFormat="1" applyFont="1" applyFill="1" applyAlignment="1">
      <alignment vertical="center"/>
    </xf>
    <xf numFmtId="173" fontId="0" fillId="0" borderId="0" xfId="0" applyNumberFormat="1" applyFont="1" applyFill="1" applyAlignment="1">
      <alignment horizontal="right" vertical="center"/>
    </xf>
    <xf numFmtId="173" fontId="0" fillId="0" borderId="2" xfId="0" applyNumberFormat="1" applyFont="1" applyFill="1" applyBorder="1" applyAlignment="1">
      <alignment horizontal="centerContinuous" vertical="center"/>
    </xf>
    <xf numFmtId="173" fontId="0" fillId="0" borderId="8" xfId="0" applyNumberFormat="1" applyFont="1" applyFill="1" applyBorder="1" applyAlignment="1">
      <alignment horizontal="centerContinuous" vertical="center"/>
    </xf>
    <xf numFmtId="173" fontId="0" fillId="0" borderId="3" xfId="0" applyNumberFormat="1" applyFont="1" applyFill="1" applyBorder="1" applyAlignment="1">
      <alignment horizontal="centerContinuous" vertical="center"/>
    </xf>
    <xf numFmtId="173" fontId="0" fillId="0" borderId="9" xfId="0" applyNumberFormat="1" applyFont="1" applyFill="1" applyBorder="1" applyAlignment="1">
      <alignment horizontal="centerContinuous" vertical="center"/>
    </xf>
    <xf numFmtId="173" fontId="1" fillId="0" borderId="0" xfId="0" applyNumberFormat="1" applyFont="1" applyFill="1" applyAlignment="1">
      <alignment vertical="center"/>
    </xf>
    <xf numFmtId="173" fontId="1" fillId="0" borderId="15" xfId="0" applyNumberFormat="1" applyFont="1" applyFill="1" applyBorder="1" applyAlignment="1">
      <alignment vertical="center"/>
    </xf>
    <xf numFmtId="173" fontId="1" fillId="0" borderId="0" xfId="0" applyNumberFormat="1" applyFont="1" applyFill="1" applyBorder="1" applyAlignment="1">
      <alignment horizontal="centerContinuous" vertical="center"/>
    </xf>
    <xf numFmtId="173" fontId="1" fillId="0" borderId="12" xfId="0" applyNumberFormat="1" applyFont="1" applyFill="1" applyBorder="1" applyAlignment="1">
      <alignment horizontal="center" vertical="center"/>
    </xf>
    <xf numFmtId="173" fontId="1" fillId="0" borderId="12" xfId="0" applyNumberFormat="1" applyFont="1" applyFill="1" applyBorder="1" applyAlignment="1">
      <alignment vertical="center"/>
    </xf>
    <xf numFmtId="173" fontId="1" fillId="0" borderId="14" xfId="0" applyNumberFormat="1" applyFont="1" applyFill="1" applyBorder="1" applyAlignment="1">
      <alignment horizontal="centerContinuous" vertical="center"/>
    </xf>
    <xf numFmtId="173" fontId="1" fillId="0" borderId="15" xfId="0" applyNumberFormat="1" applyFont="1" applyFill="1" applyBorder="1" applyAlignment="1">
      <alignment horizontal="center" vertical="center"/>
    </xf>
    <xf numFmtId="173" fontId="1" fillId="0" borderId="16" xfId="0" applyNumberFormat="1" applyFont="1" applyFill="1" applyBorder="1" applyAlignment="1">
      <alignment horizontal="center" vertical="center"/>
    </xf>
    <xf numFmtId="173" fontId="1" fillId="0" borderId="17" xfId="0" applyNumberFormat="1" applyFont="1" applyFill="1" applyBorder="1" applyAlignment="1">
      <alignment horizontal="centerContinuous" vertical="center"/>
    </xf>
    <xf numFmtId="173" fontId="1" fillId="0" borderId="18" xfId="0" applyNumberFormat="1" applyFont="1" applyFill="1" applyBorder="1" applyAlignment="1">
      <alignment horizontal="centerContinuous" vertical="center"/>
    </xf>
    <xf numFmtId="173" fontId="1" fillId="0" borderId="0" xfId="0" applyNumberFormat="1" applyFont="1" applyFill="1" applyAlignment="1">
      <alignment horizontal="center" vertical="center"/>
    </xf>
    <xf numFmtId="173" fontId="1" fillId="0" borderId="14" xfId="0" applyNumberFormat="1" applyFont="1" applyFill="1" applyBorder="1" applyAlignment="1">
      <alignment horizontal="center" vertical="center"/>
    </xf>
    <xf numFmtId="173" fontId="1" fillId="0" borderId="0" xfId="0" applyNumberFormat="1" applyFont="1" applyFill="1" applyAlignment="1">
      <alignment horizontal="centerContinuous" vertical="center"/>
    </xf>
    <xf numFmtId="173" fontId="1" fillId="0" borderId="21" xfId="0" applyNumberFormat="1" applyFont="1" applyFill="1" applyBorder="1" applyAlignment="1">
      <alignment vertical="center"/>
    </xf>
    <xf numFmtId="173" fontId="1" fillId="0" borderId="20" xfId="0" applyNumberFormat="1" applyFont="1" applyFill="1" applyBorder="1" applyAlignment="1">
      <alignment vertical="center"/>
    </xf>
    <xf numFmtId="173" fontId="1" fillId="0" borderId="23" xfId="0" applyNumberFormat="1" applyFont="1" applyFill="1" applyBorder="1" applyAlignment="1">
      <alignment vertical="center"/>
    </xf>
    <xf numFmtId="173" fontId="1" fillId="0" borderId="19" xfId="0" applyNumberFormat="1" applyFont="1" applyFill="1" applyBorder="1" applyAlignment="1">
      <alignment vertical="center"/>
    </xf>
    <xf numFmtId="173" fontId="1" fillId="0" borderId="24" xfId="0" applyNumberFormat="1" applyFont="1" applyFill="1" applyBorder="1" applyAlignment="1">
      <alignment vertical="center"/>
    </xf>
    <xf numFmtId="173" fontId="1" fillId="0" borderId="0" xfId="0" applyNumberFormat="1" applyFont="1" applyFill="1" applyBorder="1" applyAlignment="1">
      <alignment vertical="center"/>
    </xf>
    <xf numFmtId="173" fontId="1" fillId="0" borderId="16" xfId="0" applyNumberFormat="1" applyFont="1" applyFill="1" applyBorder="1" applyAlignment="1">
      <alignment vertical="center"/>
    </xf>
    <xf numFmtId="173" fontId="1" fillId="0" borderId="11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Z65536"/>
  <sheetViews>
    <sheetView showGridLines="0" showRowColHeaders="0" showZeros="0" tabSelected="1" showOutlineSymbols="0" zoomScale="38" zoomScaleNormal="38" workbookViewId="0" topLeftCell="A1">
      <pane xSplit="11" topLeftCell="L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8" width="5.69140625" style="0" customWidth="1"/>
    <col min="9" max="9" width="0.453125" style="0" customWidth="1"/>
    <col min="10" max="10" width="40.69140625" style="0" customWidth="1"/>
    <col min="11" max="11" width="4.69140625" style="0" customWidth="1"/>
    <col min="12" max="16" width="14.69140625" style="0" customWidth="1"/>
    <col min="17" max="17" width="15.69140625" style="0" customWidth="1"/>
    <col min="18" max="21" width="14.69140625" style="0" customWidth="1"/>
    <col min="22" max="23" width="15.69140625" style="0" customWidth="1"/>
    <col min="24" max="25" width="10.69140625" style="0" customWidth="1"/>
    <col min="26" max="26" width="0.453125" style="0" customWidth="1"/>
    <col min="27" max="16384" width="0" style="0" hidden="1" customWidth="1"/>
  </cols>
  <sheetData>
    <row r="1" spans="1:26" ht="23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1"/>
    </row>
    <row r="2" spans="1:26" ht="23.25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1"/>
    </row>
    <row r="3" spans="1:26" ht="23.25">
      <c r="A3" s="1"/>
      <c r="B3" s="2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1"/>
    </row>
    <row r="4" spans="1:26" ht="23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5"/>
      <c r="Z4" s="1"/>
    </row>
    <row r="5" spans="1:26" ht="23.25">
      <c r="A5" s="1"/>
      <c r="B5" s="6" t="s">
        <v>42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8"/>
      <c r="Z5" s="1"/>
    </row>
    <row r="6" spans="1:26" ht="23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3.25">
      <c r="A7" s="1"/>
      <c r="B7" s="9" t="s">
        <v>3</v>
      </c>
      <c r="C7" s="10"/>
      <c r="D7" s="10"/>
      <c r="E7" s="10"/>
      <c r="F7" s="10"/>
      <c r="G7" s="10"/>
      <c r="H7" s="11"/>
      <c r="I7" s="12"/>
      <c r="J7" s="13"/>
      <c r="K7" s="14"/>
      <c r="L7" s="15" t="s">
        <v>4</v>
      </c>
      <c r="M7" s="15"/>
      <c r="N7" s="15"/>
      <c r="O7" s="15"/>
      <c r="P7" s="15"/>
      <c r="Q7" s="15"/>
      <c r="R7" s="16" t="s">
        <v>5</v>
      </c>
      <c r="S7" s="15"/>
      <c r="T7" s="15"/>
      <c r="U7" s="15"/>
      <c r="V7" s="17"/>
      <c r="W7" s="15" t="s">
        <v>6</v>
      </c>
      <c r="X7" s="15"/>
      <c r="Y7" s="18"/>
      <c r="Z7" s="1"/>
    </row>
    <row r="8" spans="1:26" ht="23.25">
      <c r="A8" s="1"/>
      <c r="B8" s="19" t="s">
        <v>7</v>
      </c>
      <c r="C8" s="20"/>
      <c r="D8" s="20"/>
      <c r="E8" s="20"/>
      <c r="F8" s="20"/>
      <c r="G8" s="20"/>
      <c r="H8" s="21"/>
      <c r="I8" s="22"/>
      <c r="J8" s="23"/>
      <c r="K8" s="24"/>
      <c r="L8" s="25"/>
      <c r="M8" s="26"/>
      <c r="N8" s="27"/>
      <c r="O8" s="28" t="s">
        <v>8</v>
      </c>
      <c r="P8" s="29"/>
      <c r="Q8" s="30"/>
      <c r="R8" s="31" t="s">
        <v>8</v>
      </c>
      <c r="S8" s="32" t="s">
        <v>9</v>
      </c>
      <c r="T8" s="25"/>
      <c r="U8" s="33" t="s">
        <v>10</v>
      </c>
      <c r="V8" s="30"/>
      <c r="W8" s="30"/>
      <c r="X8" s="34" t="s">
        <v>11</v>
      </c>
      <c r="Y8" s="35"/>
      <c r="Z8" s="1"/>
    </row>
    <row r="9" spans="1:26" ht="23.25">
      <c r="A9" s="1"/>
      <c r="B9" s="36"/>
      <c r="C9" s="37"/>
      <c r="D9" s="37"/>
      <c r="E9" s="37"/>
      <c r="F9" s="38"/>
      <c r="G9" s="37"/>
      <c r="H9" s="36"/>
      <c r="I9" s="22"/>
      <c r="J9" s="2" t="s">
        <v>12</v>
      </c>
      <c r="K9" s="24"/>
      <c r="L9" s="39" t="s">
        <v>13</v>
      </c>
      <c r="M9" s="40" t="s">
        <v>14</v>
      </c>
      <c r="N9" s="32" t="s">
        <v>13</v>
      </c>
      <c r="O9" s="39" t="s">
        <v>15</v>
      </c>
      <c r="P9" s="29" t="s">
        <v>16</v>
      </c>
      <c r="Q9" s="26"/>
      <c r="R9" s="41" t="s">
        <v>15</v>
      </c>
      <c r="S9" s="40" t="s">
        <v>17</v>
      </c>
      <c r="T9" s="39" t="s">
        <v>18</v>
      </c>
      <c r="U9" s="33" t="s">
        <v>19</v>
      </c>
      <c r="V9" s="30"/>
      <c r="W9" s="30"/>
      <c r="X9" s="30"/>
      <c r="Y9" s="40"/>
      <c r="Z9" s="1"/>
    </row>
    <row r="10" spans="1:26" ht="23.25">
      <c r="A10" s="1"/>
      <c r="B10" s="36" t="s">
        <v>20</v>
      </c>
      <c r="C10" s="36" t="s">
        <v>21</v>
      </c>
      <c r="D10" s="36" t="s">
        <v>22</v>
      </c>
      <c r="E10" s="36" t="s">
        <v>23</v>
      </c>
      <c r="F10" s="36" t="s">
        <v>24</v>
      </c>
      <c r="G10" s="36" t="s">
        <v>25</v>
      </c>
      <c r="H10" s="36" t="s">
        <v>26</v>
      </c>
      <c r="I10" s="22"/>
      <c r="J10" s="42"/>
      <c r="K10" s="24"/>
      <c r="L10" s="39" t="s">
        <v>27</v>
      </c>
      <c r="M10" s="40" t="s">
        <v>28</v>
      </c>
      <c r="N10" s="32" t="s">
        <v>29</v>
      </c>
      <c r="O10" s="39" t="s">
        <v>30</v>
      </c>
      <c r="P10" s="29" t="s">
        <v>31</v>
      </c>
      <c r="Q10" s="40" t="s">
        <v>32</v>
      </c>
      <c r="R10" s="41" t="s">
        <v>30</v>
      </c>
      <c r="S10" s="40" t="s">
        <v>33</v>
      </c>
      <c r="T10" s="39" t="s">
        <v>34</v>
      </c>
      <c r="U10" s="33" t="s">
        <v>35</v>
      </c>
      <c r="V10" s="29" t="s">
        <v>32</v>
      </c>
      <c r="W10" s="29" t="s">
        <v>36</v>
      </c>
      <c r="X10" s="29" t="s">
        <v>37</v>
      </c>
      <c r="Y10" s="40" t="s">
        <v>38</v>
      </c>
      <c r="Z10" s="1"/>
    </row>
    <row r="11" spans="1:26" ht="23.25">
      <c r="A11" s="1"/>
      <c r="B11" s="43"/>
      <c r="C11" s="43"/>
      <c r="D11" s="43"/>
      <c r="E11" s="43"/>
      <c r="F11" s="43"/>
      <c r="G11" s="43"/>
      <c r="H11" s="43"/>
      <c r="I11" s="44"/>
      <c r="J11" s="45"/>
      <c r="K11" s="46"/>
      <c r="L11" s="47"/>
      <c r="M11" s="48"/>
      <c r="N11" s="49"/>
      <c r="O11" s="47"/>
      <c r="P11" s="50"/>
      <c r="Q11" s="50"/>
      <c r="R11" s="48"/>
      <c r="S11" s="48"/>
      <c r="T11" s="47"/>
      <c r="U11" s="51"/>
      <c r="V11" s="50"/>
      <c r="W11" s="50"/>
      <c r="X11" s="50"/>
      <c r="Y11" s="48"/>
      <c r="Z11" s="1"/>
    </row>
    <row r="12" spans="1:26" ht="23.25">
      <c r="A12" s="1"/>
      <c r="B12" s="52"/>
      <c r="C12" s="52"/>
      <c r="D12" s="52"/>
      <c r="E12" s="52"/>
      <c r="F12" s="52"/>
      <c r="G12" s="52"/>
      <c r="H12" s="52"/>
      <c r="I12" s="53"/>
      <c r="J12" s="73" t="s">
        <v>43</v>
      </c>
      <c r="K12" s="74"/>
      <c r="L12" s="77">
        <f>+L19</f>
        <v>581669.957</v>
      </c>
      <c r="M12" s="78">
        <f>+M19</f>
        <v>21500.000000000025</v>
      </c>
      <c r="N12" s="79">
        <f>+N19</f>
        <v>118349.99999999999</v>
      </c>
      <c r="O12" s="80"/>
      <c r="P12" s="81"/>
      <c r="Q12" s="81">
        <v>721520</v>
      </c>
      <c r="R12" s="78"/>
      <c r="S12" s="79">
        <v>10680</v>
      </c>
      <c r="T12" s="77"/>
      <c r="U12" s="82"/>
      <c r="V12" s="81">
        <f>+S12+T12</f>
        <v>10680</v>
      </c>
      <c r="W12" s="81">
        <f>+V12+Q12</f>
        <v>732200</v>
      </c>
      <c r="X12" s="81">
        <f>+Q12/W12*100</f>
        <v>98.5413821360284</v>
      </c>
      <c r="Y12" s="78">
        <f>+V12/W12*100</f>
        <v>1.4586178639715923</v>
      </c>
      <c r="Z12" s="1"/>
    </row>
    <row r="13" spans="1:26" ht="23.25">
      <c r="A13" s="1"/>
      <c r="B13" s="52"/>
      <c r="C13" s="52"/>
      <c r="D13" s="52"/>
      <c r="E13" s="52"/>
      <c r="F13" s="52"/>
      <c r="G13" s="52"/>
      <c r="H13" s="52"/>
      <c r="I13" s="53"/>
      <c r="J13" s="75" t="s">
        <v>44</v>
      </c>
      <c r="K13" s="76"/>
      <c r="L13" s="83">
        <f>+L20</f>
        <v>581349.5</v>
      </c>
      <c r="M13" s="83">
        <f aca="true" t="shared" si="0" ref="L13:N14">+M20</f>
        <v>19547.800000000007</v>
      </c>
      <c r="N13" s="83">
        <f t="shared" si="0"/>
        <v>102426</v>
      </c>
      <c r="O13" s="83"/>
      <c r="P13" s="83"/>
      <c r="Q13" s="83">
        <f>+N13+M13+L13</f>
        <v>703323.3</v>
      </c>
      <c r="R13" s="83"/>
      <c r="S13" s="83">
        <f>+S20</f>
        <v>24880.8</v>
      </c>
      <c r="T13" s="83">
        <f>+T20</f>
        <v>147.7</v>
      </c>
      <c r="U13" s="83"/>
      <c r="V13" s="83">
        <f>+S13+T13</f>
        <v>25028.5</v>
      </c>
      <c r="W13" s="83">
        <f>+V13+Q13</f>
        <v>728351.8</v>
      </c>
      <c r="X13" s="83">
        <f>+Q13/W13*100</f>
        <v>96.56367980418253</v>
      </c>
      <c r="Y13" s="83">
        <f>+V13/W13*100</f>
        <v>3.4363201958174603</v>
      </c>
      <c r="Z13" s="25"/>
    </row>
    <row r="14" spans="1:26" ht="23.25">
      <c r="A14" s="1"/>
      <c r="B14" s="52"/>
      <c r="C14" s="52"/>
      <c r="D14" s="52"/>
      <c r="E14" s="52"/>
      <c r="F14" s="52"/>
      <c r="G14" s="52"/>
      <c r="H14" s="52"/>
      <c r="I14" s="53"/>
      <c r="J14" s="75" t="s">
        <v>45</v>
      </c>
      <c r="K14" s="76"/>
      <c r="L14" s="83">
        <f t="shared" si="0"/>
        <v>538842.1</v>
      </c>
      <c r="M14" s="83">
        <f t="shared" si="0"/>
        <v>17939.199999999993</v>
      </c>
      <c r="N14" s="83">
        <f t="shared" si="0"/>
        <v>93893.59999999999</v>
      </c>
      <c r="O14" s="83"/>
      <c r="P14" s="83"/>
      <c r="Q14" s="83">
        <f>+N14+M14+L14</f>
        <v>650674.8999999999</v>
      </c>
      <c r="R14" s="83"/>
      <c r="S14" s="83">
        <f>+S21</f>
        <v>19294.8</v>
      </c>
      <c r="T14" s="83">
        <f>+T21</f>
        <v>147.7</v>
      </c>
      <c r="U14" s="83"/>
      <c r="V14" s="78">
        <f>+S14+T14</f>
        <v>19442.5</v>
      </c>
      <c r="W14" s="78">
        <f>+V14+Q14</f>
        <v>670117.3999999999</v>
      </c>
      <c r="X14" s="78">
        <f>+Q14/W14*100</f>
        <v>97.0986427154406</v>
      </c>
      <c r="Y14" s="78">
        <f>+V14/W14*100</f>
        <v>2.9013572845593925</v>
      </c>
      <c r="Z14" s="25"/>
    </row>
    <row r="15" spans="1:26" ht="23.25">
      <c r="A15" s="1"/>
      <c r="B15" s="52"/>
      <c r="C15" s="52"/>
      <c r="D15" s="52"/>
      <c r="E15" s="52"/>
      <c r="F15" s="52"/>
      <c r="G15" s="52"/>
      <c r="H15" s="52"/>
      <c r="I15" s="53"/>
      <c r="J15" s="75" t="s">
        <v>46</v>
      </c>
      <c r="K15" s="76"/>
      <c r="L15" s="83">
        <f>+L14/L12*100</f>
        <v>92.63708629187461</v>
      </c>
      <c r="M15" s="83">
        <f>+M14/M12*100</f>
        <v>83.43813953488359</v>
      </c>
      <c r="N15" s="83">
        <f>+N14/N12*100</f>
        <v>79.3355302070131</v>
      </c>
      <c r="O15" s="83"/>
      <c r="P15" s="83"/>
      <c r="Q15" s="83">
        <f>+Q14/Q12*100</f>
        <v>90.1811315001663</v>
      </c>
      <c r="R15" s="83"/>
      <c r="S15" s="83">
        <f>+S14/S12*100</f>
        <v>180.6629213483146</v>
      </c>
      <c r="T15" s="83"/>
      <c r="U15" s="83"/>
      <c r="V15" s="78">
        <f>+V14/V12*100</f>
        <v>182.04588014981275</v>
      </c>
      <c r="W15" s="78">
        <f>+W14/W12*100</f>
        <v>91.52108713466265</v>
      </c>
      <c r="X15" s="78"/>
      <c r="Y15" s="78"/>
      <c r="Z15" s="25"/>
    </row>
    <row r="16" spans="1:26" ht="23.25">
      <c r="A16" s="1"/>
      <c r="B16" s="52"/>
      <c r="C16" s="52"/>
      <c r="D16" s="52"/>
      <c r="E16" s="52"/>
      <c r="F16" s="52"/>
      <c r="G16" s="52"/>
      <c r="H16" s="52"/>
      <c r="I16" s="53"/>
      <c r="J16" s="75" t="s">
        <v>47</v>
      </c>
      <c r="K16" s="76"/>
      <c r="L16" s="83">
        <f>+L14/L13*100</f>
        <v>92.68815058755533</v>
      </c>
      <c r="M16" s="83">
        <f>+M14/M13*100</f>
        <v>91.77094097545498</v>
      </c>
      <c r="N16" s="83">
        <f>+N14/N13*100</f>
        <v>91.66969324195028</v>
      </c>
      <c r="O16" s="83"/>
      <c r="P16" s="83"/>
      <c r="Q16" s="83">
        <f>+Q14/Q13*100</f>
        <v>92.51433871165648</v>
      </c>
      <c r="R16" s="83"/>
      <c r="S16" s="83">
        <f>+S14/S13*100</f>
        <v>77.5489534098582</v>
      </c>
      <c r="T16" s="83">
        <f>+T14/T13*100</f>
        <v>100</v>
      </c>
      <c r="U16" s="83"/>
      <c r="V16" s="78">
        <f>+V14/V13*100</f>
        <v>77.68144315480352</v>
      </c>
      <c r="W16" s="78">
        <f>+W14/W13*100</f>
        <v>92.00463292601184</v>
      </c>
      <c r="X16" s="78"/>
      <c r="Y16" s="78"/>
      <c r="Z16" s="25"/>
    </row>
    <row r="17" spans="1:26" ht="23.25">
      <c r="A17" s="1"/>
      <c r="B17" s="52"/>
      <c r="C17" s="52"/>
      <c r="D17" s="52"/>
      <c r="E17" s="52"/>
      <c r="F17" s="52"/>
      <c r="G17" s="52"/>
      <c r="H17" s="52"/>
      <c r="I17" s="53"/>
      <c r="J17" s="58"/>
      <c r="K17" s="59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5"/>
      <c r="W17" s="85"/>
      <c r="X17" s="85"/>
      <c r="Y17" s="85"/>
      <c r="Z17" s="25"/>
    </row>
    <row r="18" spans="1:26" ht="23.25">
      <c r="A18" s="1"/>
      <c r="B18" s="52" t="s">
        <v>48</v>
      </c>
      <c r="C18" s="52"/>
      <c r="D18" s="52"/>
      <c r="E18" s="52"/>
      <c r="F18" s="52"/>
      <c r="G18" s="52"/>
      <c r="H18" s="52"/>
      <c r="I18" s="53"/>
      <c r="J18" s="58" t="s">
        <v>49</v>
      </c>
      <c r="K18" s="59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5"/>
      <c r="W18" s="85"/>
      <c r="X18" s="85"/>
      <c r="Y18" s="85"/>
      <c r="Z18" s="25"/>
    </row>
    <row r="19" spans="1:26" ht="23.25">
      <c r="A19" s="1"/>
      <c r="B19" s="52"/>
      <c r="C19" s="52"/>
      <c r="D19" s="52"/>
      <c r="E19" s="52"/>
      <c r="F19" s="52"/>
      <c r="G19" s="52"/>
      <c r="H19" s="52"/>
      <c r="I19" s="53"/>
      <c r="J19" s="58" t="s">
        <v>50</v>
      </c>
      <c r="K19" s="59"/>
      <c r="L19" s="84">
        <f aca="true" t="shared" si="1" ref="L19:N21">+L29</f>
        <v>581669.957</v>
      </c>
      <c r="M19" s="84">
        <f t="shared" si="1"/>
        <v>21500.000000000025</v>
      </c>
      <c r="N19" s="84">
        <f t="shared" si="1"/>
        <v>118349.99999999999</v>
      </c>
      <c r="O19" s="84"/>
      <c r="P19" s="84"/>
      <c r="Q19" s="84">
        <v>721520</v>
      </c>
      <c r="R19" s="84"/>
      <c r="S19" s="84">
        <v>10680</v>
      </c>
      <c r="T19" s="84"/>
      <c r="U19" s="84"/>
      <c r="V19" s="85">
        <f>+S19+T19</f>
        <v>10680</v>
      </c>
      <c r="W19" s="85">
        <f>+V19+Q19</f>
        <v>732200</v>
      </c>
      <c r="X19" s="85">
        <f>+Q19/W19*100</f>
        <v>98.5413821360284</v>
      </c>
      <c r="Y19" s="85">
        <f>+V19/W19*100</f>
        <v>1.4586178639715923</v>
      </c>
      <c r="Z19" s="25"/>
    </row>
    <row r="20" spans="1:26" ht="23.25">
      <c r="A20" s="1"/>
      <c r="B20" s="52"/>
      <c r="C20" s="52"/>
      <c r="D20" s="52"/>
      <c r="E20" s="52"/>
      <c r="F20" s="52"/>
      <c r="G20" s="52"/>
      <c r="H20" s="52"/>
      <c r="I20" s="53"/>
      <c r="J20" s="58" t="s">
        <v>51</v>
      </c>
      <c r="K20" s="59"/>
      <c r="L20" s="84">
        <f t="shared" si="1"/>
        <v>581349.5</v>
      </c>
      <c r="M20" s="84">
        <f t="shared" si="1"/>
        <v>19547.800000000007</v>
      </c>
      <c r="N20" s="84">
        <f t="shared" si="1"/>
        <v>102426</v>
      </c>
      <c r="O20" s="84"/>
      <c r="P20" s="84"/>
      <c r="Q20" s="84">
        <f>+N20+M20+L20</f>
        <v>703323.3</v>
      </c>
      <c r="R20" s="84"/>
      <c r="S20" s="84">
        <f>+S30</f>
        <v>24880.8</v>
      </c>
      <c r="T20" s="84">
        <f>+T30</f>
        <v>147.7</v>
      </c>
      <c r="U20" s="84"/>
      <c r="V20" s="85">
        <f>+S20+T20</f>
        <v>25028.5</v>
      </c>
      <c r="W20" s="85">
        <f>+V20+Q20</f>
        <v>728351.8</v>
      </c>
      <c r="X20" s="85">
        <f>+Q20/W20*100</f>
        <v>96.56367980418253</v>
      </c>
      <c r="Y20" s="85">
        <f>+V20/W20*100</f>
        <v>3.4363201958174603</v>
      </c>
      <c r="Z20" s="25"/>
    </row>
    <row r="21" spans="1:26" ht="23.25">
      <c r="A21" s="1"/>
      <c r="B21" s="52"/>
      <c r="C21" s="52"/>
      <c r="D21" s="52"/>
      <c r="E21" s="52"/>
      <c r="F21" s="52"/>
      <c r="G21" s="52"/>
      <c r="H21" s="52"/>
      <c r="I21" s="53"/>
      <c r="J21" s="58" t="s">
        <v>52</v>
      </c>
      <c r="K21" s="59"/>
      <c r="L21" s="84">
        <f t="shared" si="1"/>
        <v>538842.1</v>
      </c>
      <c r="M21" s="84">
        <f t="shared" si="1"/>
        <v>17939.199999999993</v>
      </c>
      <c r="N21" s="84">
        <f t="shared" si="1"/>
        <v>93893.59999999999</v>
      </c>
      <c r="O21" s="84"/>
      <c r="P21" s="84"/>
      <c r="Q21" s="84">
        <f>+N21+M21+L21</f>
        <v>650674.8999999999</v>
      </c>
      <c r="R21" s="84"/>
      <c r="S21" s="84">
        <f>+S31</f>
        <v>19294.8</v>
      </c>
      <c r="T21" s="84">
        <f>+T31</f>
        <v>147.7</v>
      </c>
      <c r="U21" s="84"/>
      <c r="V21" s="85">
        <f>+S21+T21</f>
        <v>19442.5</v>
      </c>
      <c r="W21" s="85">
        <f>+V21+Q21</f>
        <v>670117.3999999999</v>
      </c>
      <c r="X21" s="85">
        <f>+Q21/W21*100</f>
        <v>97.0986427154406</v>
      </c>
      <c r="Y21" s="85">
        <f>+V21/W21*100</f>
        <v>2.9013572845593925</v>
      </c>
      <c r="Z21" s="25"/>
    </row>
    <row r="22" spans="1:26" ht="23.25">
      <c r="A22" s="1"/>
      <c r="B22" s="52"/>
      <c r="C22" s="52"/>
      <c r="D22" s="52"/>
      <c r="E22" s="52"/>
      <c r="F22" s="52"/>
      <c r="G22" s="52"/>
      <c r="H22" s="52"/>
      <c r="I22" s="53"/>
      <c r="J22" s="54" t="s">
        <v>53</v>
      </c>
      <c r="K22" s="55"/>
      <c r="L22" s="84">
        <f>+L21/L19*100</f>
        <v>92.63708629187461</v>
      </c>
      <c r="M22" s="84">
        <f>+M21/M19*100</f>
        <v>83.43813953488359</v>
      </c>
      <c r="N22" s="84">
        <f>+N21/N19*100</f>
        <v>79.3355302070131</v>
      </c>
      <c r="O22" s="84"/>
      <c r="P22" s="84"/>
      <c r="Q22" s="85">
        <f>+Q21/Q19*100</f>
        <v>90.1811315001663</v>
      </c>
      <c r="R22" s="84"/>
      <c r="S22" s="84">
        <f>+S21/S19*100</f>
        <v>180.6629213483146</v>
      </c>
      <c r="T22" s="84">
        <v>0</v>
      </c>
      <c r="U22" s="84"/>
      <c r="V22" s="85">
        <f>+V21/V19*100</f>
        <v>182.04588014981275</v>
      </c>
      <c r="W22" s="85">
        <f>+W21/W19*100</f>
        <v>91.52108713466265</v>
      </c>
      <c r="X22" s="85"/>
      <c r="Y22" s="85"/>
      <c r="Z22" s="1"/>
    </row>
    <row r="23" spans="1:26" ht="23.25">
      <c r="A23" s="1"/>
      <c r="B23" s="52"/>
      <c r="C23" s="52"/>
      <c r="D23" s="52"/>
      <c r="E23" s="52"/>
      <c r="F23" s="52"/>
      <c r="G23" s="52"/>
      <c r="H23" s="52"/>
      <c r="I23" s="53"/>
      <c r="J23" s="54" t="s">
        <v>54</v>
      </c>
      <c r="K23" s="55"/>
      <c r="L23" s="84">
        <f>+L21/L20*100</f>
        <v>92.68815058755533</v>
      </c>
      <c r="M23" s="85">
        <f>+M21/M20*100</f>
        <v>91.77094097545498</v>
      </c>
      <c r="N23" s="84">
        <f>+N21/N20*100</f>
        <v>91.66969324195028</v>
      </c>
      <c r="O23" s="84"/>
      <c r="P23" s="85"/>
      <c r="Q23" s="85">
        <f>+Q21/Q20*100</f>
        <v>92.51433871165648</v>
      </c>
      <c r="R23" s="85"/>
      <c r="S23" s="84">
        <f>+S21/S20*100</f>
        <v>77.5489534098582</v>
      </c>
      <c r="T23" s="84">
        <f>+T21/T20*100</f>
        <v>100</v>
      </c>
      <c r="U23" s="84"/>
      <c r="V23" s="85">
        <f>+V21/V20*100</f>
        <v>77.68144315480352</v>
      </c>
      <c r="W23" s="85">
        <f>+W21/W20*100</f>
        <v>92.00463292601184</v>
      </c>
      <c r="X23" s="85"/>
      <c r="Y23" s="85"/>
      <c r="Z23" s="1"/>
    </row>
    <row r="24" spans="1:26" ht="23.25">
      <c r="A24" s="1"/>
      <c r="B24" s="52"/>
      <c r="C24" s="52"/>
      <c r="D24" s="52"/>
      <c r="E24" s="52"/>
      <c r="F24" s="52"/>
      <c r="G24" s="52"/>
      <c r="H24" s="52"/>
      <c r="I24" s="53"/>
      <c r="J24" s="54"/>
      <c r="K24" s="55"/>
      <c r="L24" s="84"/>
      <c r="M24" s="85"/>
      <c r="N24" s="84"/>
      <c r="O24" s="84"/>
      <c r="P24" s="85"/>
      <c r="Q24" s="85"/>
      <c r="R24" s="85"/>
      <c r="S24" s="84"/>
      <c r="T24" s="84"/>
      <c r="U24" s="84"/>
      <c r="V24" s="85"/>
      <c r="W24" s="85"/>
      <c r="X24" s="85"/>
      <c r="Y24" s="85"/>
      <c r="Z24" s="1"/>
    </row>
    <row r="25" spans="1:26" ht="23.25">
      <c r="A25" s="1"/>
      <c r="B25" s="52"/>
      <c r="C25" s="52"/>
      <c r="D25" s="52"/>
      <c r="E25" s="52" t="s">
        <v>55</v>
      </c>
      <c r="F25" s="52"/>
      <c r="G25" s="52"/>
      <c r="H25" s="52"/>
      <c r="I25" s="53"/>
      <c r="J25" s="54" t="s">
        <v>56</v>
      </c>
      <c r="K25" s="55"/>
      <c r="L25" s="84"/>
      <c r="M25" s="85"/>
      <c r="N25" s="84"/>
      <c r="O25" s="84"/>
      <c r="P25" s="85"/>
      <c r="Q25" s="85"/>
      <c r="R25" s="85"/>
      <c r="S25" s="84"/>
      <c r="T25" s="84"/>
      <c r="U25" s="84"/>
      <c r="V25" s="85"/>
      <c r="W25" s="85"/>
      <c r="X25" s="85"/>
      <c r="Y25" s="85"/>
      <c r="Z25" s="1"/>
    </row>
    <row r="26" spans="1:26" ht="23.25">
      <c r="A26" s="1"/>
      <c r="B26" s="52"/>
      <c r="C26" s="52"/>
      <c r="D26" s="52"/>
      <c r="E26" s="52"/>
      <c r="F26" s="52"/>
      <c r="G26" s="52"/>
      <c r="H26" s="52"/>
      <c r="I26" s="53"/>
      <c r="J26" s="54" t="s">
        <v>57</v>
      </c>
      <c r="K26" s="55"/>
      <c r="L26" s="84"/>
      <c r="M26" s="85"/>
      <c r="N26" s="84"/>
      <c r="O26" s="84"/>
      <c r="P26" s="85"/>
      <c r="Q26" s="85"/>
      <c r="R26" s="85"/>
      <c r="S26" s="84"/>
      <c r="T26" s="84"/>
      <c r="U26" s="84"/>
      <c r="V26" s="85"/>
      <c r="W26" s="85"/>
      <c r="X26" s="85"/>
      <c r="Y26" s="85"/>
      <c r="Z26" s="1"/>
    </row>
    <row r="27" spans="1:26" ht="23.25">
      <c r="A27" s="1"/>
      <c r="B27" s="52"/>
      <c r="C27" s="52"/>
      <c r="D27" s="52"/>
      <c r="E27" s="52"/>
      <c r="F27" s="52"/>
      <c r="G27" s="52"/>
      <c r="H27" s="52"/>
      <c r="I27" s="53"/>
      <c r="J27" s="54" t="s">
        <v>58</v>
      </c>
      <c r="K27" s="55"/>
      <c r="L27" s="84"/>
      <c r="M27" s="85"/>
      <c r="N27" s="84"/>
      <c r="O27" s="84"/>
      <c r="P27" s="85"/>
      <c r="Q27" s="85"/>
      <c r="R27" s="85"/>
      <c r="S27" s="84"/>
      <c r="T27" s="84"/>
      <c r="U27" s="84"/>
      <c r="V27" s="85"/>
      <c r="W27" s="85"/>
      <c r="X27" s="85"/>
      <c r="Y27" s="85"/>
      <c r="Z27" s="1"/>
    </row>
    <row r="28" spans="1:26" ht="23.25">
      <c r="A28" s="1"/>
      <c r="B28" s="61"/>
      <c r="C28" s="62"/>
      <c r="D28" s="62"/>
      <c r="E28" s="62"/>
      <c r="F28" s="62"/>
      <c r="G28" s="62"/>
      <c r="H28" s="62"/>
      <c r="I28" s="54"/>
      <c r="J28" s="54" t="s">
        <v>59</v>
      </c>
      <c r="K28" s="55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1"/>
    </row>
    <row r="29" spans="1:26" ht="23.25">
      <c r="A29" s="1"/>
      <c r="B29" s="52"/>
      <c r="C29" s="52"/>
      <c r="D29" s="52"/>
      <c r="E29" s="52"/>
      <c r="F29" s="52"/>
      <c r="G29" s="52"/>
      <c r="H29" s="52"/>
      <c r="I29" s="53"/>
      <c r="J29" s="54" t="s">
        <v>50</v>
      </c>
      <c r="K29" s="55"/>
      <c r="L29" s="84">
        <f aca="true" t="shared" si="2" ref="L29:N31">+L36+L307</f>
        <v>581669.957</v>
      </c>
      <c r="M29" s="85">
        <f t="shared" si="2"/>
        <v>21500.000000000025</v>
      </c>
      <c r="N29" s="84">
        <f t="shared" si="2"/>
        <v>118349.99999999999</v>
      </c>
      <c r="O29" s="84"/>
      <c r="P29" s="85"/>
      <c r="Q29" s="85">
        <f>+N29+M29+L29</f>
        <v>721519.957</v>
      </c>
      <c r="R29" s="85"/>
      <c r="S29" s="84">
        <f aca="true" t="shared" si="3" ref="S29:T31">+S36+S307</f>
        <v>10680</v>
      </c>
      <c r="T29" s="84">
        <f t="shared" si="3"/>
        <v>0</v>
      </c>
      <c r="U29" s="84"/>
      <c r="V29" s="85">
        <f>+S29+T29</f>
        <v>10680</v>
      </c>
      <c r="W29" s="85">
        <f>+V29+Q29</f>
        <v>732199.957</v>
      </c>
      <c r="X29" s="85">
        <f>+Q29/W29*100</f>
        <v>98.54138205036797</v>
      </c>
      <c r="Y29" s="85">
        <f>+V29/W29*100</f>
        <v>1.458617949632029</v>
      </c>
      <c r="Z29" s="1"/>
    </row>
    <row r="30" spans="1:26" ht="23.25">
      <c r="A30" s="1"/>
      <c r="B30" s="52"/>
      <c r="C30" s="52"/>
      <c r="D30" s="52"/>
      <c r="E30" s="52"/>
      <c r="F30" s="52"/>
      <c r="G30" s="52"/>
      <c r="H30" s="52"/>
      <c r="I30" s="53"/>
      <c r="J30" s="54" t="s">
        <v>51</v>
      </c>
      <c r="K30" s="55"/>
      <c r="L30" s="84">
        <f t="shared" si="2"/>
        <v>581349.5</v>
      </c>
      <c r="M30" s="85">
        <f t="shared" si="2"/>
        <v>19547.800000000007</v>
      </c>
      <c r="N30" s="84">
        <f t="shared" si="2"/>
        <v>102426</v>
      </c>
      <c r="O30" s="84"/>
      <c r="P30" s="85"/>
      <c r="Q30" s="85">
        <f>+N30+M30+L30</f>
        <v>703323.3</v>
      </c>
      <c r="R30" s="85"/>
      <c r="S30" s="84">
        <f t="shared" si="3"/>
        <v>24880.8</v>
      </c>
      <c r="T30" s="84">
        <f t="shared" si="3"/>
        <v>147.7</v>
      </c>
      <c r="U30" s="84"/>
      <c r="V30" s="85">
        <f>+T30+S30</f>
        <v>25028.5</v>
      </c>
      <c r="W30" s="85">
        <f>+V30+Q30</f>
        <v>728351.8</v>
      </c>
      <c r="X30" s="85">
        <f>+Q30/W30*100</f>
        <v>96.56367980418253</v>
      </c>
      <c r="Y30" s="85">
        <f>+V30/W30*100</f>
        <v>3.4363201958174603</v>
      </c>
      <c r="Z30" s="1"/>
    </row>
    <row r="31" spans="1:26" ht="23.25">
      <c r="A31" s="1"/>
      <c r="B31" s="52"/>
      <c r="C31" s="52"/>
      <c r="D31" s="52"/>
      <c r="E31" s="52"/>
      <c r="F31" s="52"/>
      <c r="G31" s="52"/>
      <c r="H31" s="52"/>
      <c r="I31" s="53"/>
      <c r="J31" s="54" t="s">
        <v>52</v>
      </c>
      <c r="K31" s="55"/>
      <c r="L31" s="84">
        <f t="shared" si="2"/>
        <v>538842.1</v>
      </c>
      <c r="M31" s="85">
        <f t="shared" si="2"/>
        <v>17939.199999999993</v>
      </c>
      <c r="N31" s="84">
        <f t="shared" si="2"/>
        <v>93893.59999999999</v>
      </c>
      <c r="O31" s="84"/>
      <c r="P31" s="85"/>
      <c r="Q31" s="85">
        <f>+N31+M31+L31</f>
        <v>650674.8999999999</v>
      </c>
      <c r="R31" s="85"/>
      <c r="S31" s="84">
        <f t="shared" si="3"/>
        <v>19294.8</v>
      </c>
      <c r="T31" s="84">
        <f t="shared" si="3"/>
        <v>147.7</v>
      </c>
      <c r="U31" s="84"/>
      <c r="V31" s="85">
        <f>+T31+S31</f>
        <v>19442.5</v>
      </c>
      <c r="W31" s="85">
        <f>+V31+Q31</f>
        <v>670117.3999999999</v>
      </c>
      <c r="X31" s="85">
        <f>+Q31/W31*100</f>
        <v>97.0986427154406</v>
      </c>
      <c r="Y31" s="85">
        <f>+V31/W31*100</f>
        <v>2.9013572845593925</v>
      </c>
      <c r="Z31" s="1"/>
    </row>
    <row r="32" spans="1:26" ht="23.25">
      <c r="A32" s="1"/>
      <c r="B32" s="52"/>
      <c r="C32" s="52"/>
      <c r="D32" s="52"/>
      <c r="E32" s="52"/>
      <c r="F32" s="52"/>
      <c r="G32" s="52"/>
      <c r="H32" s="52"/>
      <c r="I32" s="53"/>
      <c r="J32" s="54" t="s">
        <v>53</v>
      </c>
      <c r="K32" s="55"/>
      <c r="L32" s="84">
        <f>+L31/L29*100</f>
        <v>92.63708629187461</v>
      </c>
      <c r="M32" s="85">
        <f>+M31/M29*100</f>
        <v>83.43813953488359</v>
      </c>
      <c r="N32" s="84">
        <f>+N31/N29*100</f>
        <v>79.3355302070131</v>
      </c>
      <c r="O32" s="84"/>
      <c r="P32" s="85"/>
      <c r="Q32" s="85">
        <f>+Q31/Q29*100</f>
        <v>90.18113687463809</v>
      </c>
      <c r="R32" s="85"/>
      <c r="S32" s="84">
        <f>+S31/S29*100</f>
        <v>180.6629213483146</v>
      </c>
      <c r="T32" s="84">
        <v>0</v>
      </c>
      <c r="U32" s="84"/>
      <c r="V32" s="85">
        <f>+V31/V29*100</f>
        <v>182.04588014981275</v>
      </c>
      <c r="W32" s="85">
        <f>+W31/W29*100</f>
        <v>91.52109250943316</v>
      </c>
      <c r="X32" s="85"/>
      <c r="Y32" s="85"/>
      <c r="Z32" s="1"/>
    </row>
    <row r="33" spans="1:26" ht="23.25">
      <c r="A33" s="1"/>
      <c r="B33" s="52"/>
      <c r="C33" s="52"/>
      <c r="D33" s="52"/>
      <c r="E33" s="52"/>
      <c r="F33" s="52"/>
      <c r="G33" s="52"/>
      <c r="H33" s="52"/>
      <c r="I33" s="53"/>
      <c r="J33" s="54" t="s">
        <v>54</v>
      </c>
      <c r="K33" s="55"/>
      <c r="L33" s="84">
        <f>+L31/L30*100</f>
        <v>92.68815058755533</v>
      </c>
      <c r="M33" s="85">
        <f>+M31/M30*100</f>
        <v>91.77094097545498</v>
      </c>
      <c r="N33" s="84">
        <f>+N31/N30*100</f>
        <v>91.66969324195028</v>
      </c>
      <c r="O33" s="84"/>
      <c r="P33" s="85"/>
      <c r="Q33" s="85">
        <f>+Q31/Q30*100</f>
        <v>92.51433871165648</v>
      </c>
      <c r="R33" s="85"/>
      <c r="S33" s="84">
        <f>+S31/S30*100</f>
        <v>77.5489534098582</v>
      </c>
      <c r="T33" s="84">
        <f>+T31/T30*100</f>
        <v>100</v>
      </c>
      <c r="U33" s="84"/>
      <c r="V33" s="85">
        <f>+V31/V30*100</f>
        <v>77.68144315480352</v>
      </c>
      <c r="W33" s="85">
        <f>+W31/W30*100</f>
        <v>92.00463292601184</v>
      </c>
      <c r="X33" s="85"/>
      <c r="Y33" s="85"/>
      <c r="Z33" s="1"/>
    </row>
    <row r="34" spans="1:26" ht="23.25">
      <c r="A34" s="1"/>
      <c r="B34" s="52"/>
      <c r="C34" s="52"/>
      <c r="D34" s="52"/>
      <c r="E34" s="52"/>
      <c r="F34" s="52"/>
      <c r="G34" s="52"/>
      <c r="H34" s="52"/>
      <c r="I34" s="53"/>
      <c r="J34" s="54"/>
      <c r="K34" s="55"/>
      <c r="L34" s="84"/>
      <c r="M34" s="85"/>
      <c r="N34" s="84"/>
      <c r="O34" s="84"/>
      <c r="P34" s="85"/>
      <c r="Q34" s="85"/>
      <c r="R34" s="85"/>
      <c r="S34" s="84"/>
      <c r="T34" s="84"/>
      <c r="U34" s="84"/>
      <c r="V34" s="85"/>
      <c r="W34" s="85"/>
      <c r="X34" s="85"/>
      <c r="Y34" s="85"/>
      <c r="Z34" s="1"/>
    </row>
    <row r="35" spans="1:26" ht="23.25">
      <c r="A35" s="1"/>
      <c r="B35" s="52"/>
      <c r="C35" s="52"/>
      <c r="D35" s="52"/>
      <c r="E35" s="52"/>
      <c r="F35" s="52" t="s">
        <v>60</v>
      </c>
      <c r="G35" s="52"/>
      <c r="H35" s="52"/>
      <c r="I35" s="53"/>
      <c r="J35" s="54" t="s">
        <v>61</v>
      </c>
      <c r="K35" s="55"/>
      <c r="L35" s="84"/>
      <c r="M35" s="85"/>
      <c r="N35" s="84"/>
      <c r="O35" s="84"/>
      <c r="P35" s="85"/>
      <c r="Q35" s="85"/>
      <c r="R35" s="85"/>
      <c r="S35" s="84"/>
      <c r="T35" s="84"/>
      <c r="U35" s="84"/>
      <c r="V35" s="85"/>
      <c r="W35" s="85"/>
      <c r="X35" s="85"/>
      <c r="Y35" s="85"/>
      <c r="Z35" s="1"/>
    </row>
    <row r="36" spans="1:26" ht="23.25">
      <c r="A36" s="1"/>
      <c r="B36" s="52"/>
      <c r="C36" s="52"/>
      <c r="D36" s="52"/>
      <c r="E36" s="52"/>
      <c r="F36" s="52"/>
      <c r="G36" s="52"/>
      <c r="H36" s="52"/>
      <c r="I36" s="53"/>
      <c r="J36" s="54" t="s">
        <v>50</v>
      </c>
      <c r="K36" s="55"/>
      <c r="L36" s="84">
        <f aca="true" t="shared" si="4" ref="L36:N38">+L54+L290</f>
        <v>445736.55700000003</v>
      </c>
      <c r="M36" s="85">
        <f t="shared" si="4"/>
        <v>20100.000000000025</v>
      </c>
      <c r="N36" s="84">
        <f t="shared" si="4"/>
        <v>116349.99999999999</v>
      </c>
      <c r="O36" s="84"/>
      <c r="P36" s="85"/>
      <c r="Q36" s="85">
        <f>+L36+M36+N36</f>
        <v>582186.557</v>
      </c>
      <c r="R36" s="85"/>
      <c r="S36" s="84">
        <f aca="true" t="shared" si="5" ref="S36:T38">+S54+S290</f>
        <v>10680</v>
      </c>
      <c r="T36" s="84">
        <f t="shared" si="5"/>
        <v>0</v>
      </c>
      <c r="U36" s="84"/>
      <c r="V36" s="85">
        <f>+S36+T36</f>
        <v>10680</v>
      </c>
      <c r="W36" s="85">
        <f>+V36+Q36</f>
        <v>592866.557</v>
      </c>
      <c r="X36" s="85">
        <f>+Q36/W36*100</f>
        <v>98.19858282207002</v>
      </c>
      <c r="Y36" s="85">
        <f>+V36/W36*100</f>
        <v>1.801417177929974</v>
      </c>
      <c r="Z36" s="1"/>
    </row>
    <row r="37" spans="1:26" ht="23.25">
      <c r="A37" s="1"/>
      <c r="B37" s="61"/>
      <c r="C37" s="62"/>
      <c r="D37" s="62"/>
      <c r="E37" s="62"/>
      <c r="F37" s="62"/>
      <c r="G37" s="62"/>
      <c r="H37" s="62"/>
      <c r="I37" s="54"/>
      <c r="J37" s="54" t="s">
        <v>51</v>
      </c>
      <c r="K37" s="55"/>
      <c r="L37" s="86">
        <f t="shared" si="4"/>
        <v>477941.4</v>
      </c>
      <c r="M37" s="86">
        <f t="shared" si="4"/>
        <v>19377.900000000005</v>
      </c>
      <c r="N37" s="86">
        <f t="shared" si="4"/>
        <v>100720.6</v>
      </c>
      <c r="O37" s="86"/>
      <c r="P37" s="86"/>
      <c r="Q37" s="86">
        <f>+L37+M37+N37</f>
        <v>598039.9</v>
      </c>
      <c r="R37" s="86"/>
      <c r="S37" s="86">
        <f t="shared" si="5"/>
        <v>24880.8</v>
      </c>
      <c r="T37" s="86">
        <f t="shared" si="5"/>
        <v>147.7</v>
      </c>
      <c r="U37" s="86"/>
      <c r="V37" s="86">
        <f>+T37+S37</f>
        <v>25028.5</v>
      </c>
      <c r="W37" s="86">
        <f>+V37+Q37</f>
        <v>623068.4</v>
      </c>
      <c r="X37" s="86">
        <f>+Q37/W37*100</f>
        <v>95.98302529866704</v>
      </c>
      <c r="Y37" s="86">
        <f>+V37/W37*100</f>
        <v>4.016974701332952</v>
      </c>
      <c r="Z37" s="1"/>
    </row>
    <row r="38" spans="1:26" ht="23.25">
      <c r="A38" s="1"/>
      <c r="B38" s="52"/>
      <c r="C38" s="52"/>
      <c r="D38" s="52"/>
      <c r="E38" s="52"/>
      <c r="F38" s="52"/>
      <c r="G38" s="52"/>
      <c r="H38" s="52"/>
      <c r="I38" s="53"/>
      <c r="J38" s="54" t="s">
        <v>52</v>
      </c>
      <c r="K38" s="55"/>
      <c r="L38" s="84">
        <f t="shared" si="4"/>
        <v>465146.2</v>
      </c>
      <c r="M38" s="85">
        <f t="shared" si="4"/>
        <v>17841.099999999995</v>
      </c>
      <c r="N38" s="84">
        <f t="shared" si="4"/>
        <v>93158.29999999999</v>
      </c>
      <c r="O38" s="84"/>
      <c r="P38" s="85"/>
      <c r="Q38" s="85">
        <f>+L38+M38+N38</f>
        <v>576145.6</v>
      </c>
      <c r="R38" s="85"/>
      <c r="S38" s="84">
        <f t="shared" si="5"/>
        <v>19294.8</v>
      </c>
      <c r="T38" s="84">
        <f t="shared" si="5"/>
        <v>147.7</v>
      </c>
      <c r="U38" s="84"/>
      <c r="V38" s="85">
        <f>+T38+S38</f>
        <v>19442.5</v>
      </c>
      <c r="W38" s="85">
        <f>+V38+Q38</f>
        <v>595588.1</v>
      </c>
      <c r="X38" s="85">
        <f>+Q38/W38*100</f>
        <v>96.7355795053662</v>
      </c>
      <c r="Y38" s="85">
        <f>+V38/W38*100</f>
        <v>3.2644204946337916</v>
      </c>
      <c r="Z38" s="1"/>
    </row>
    <row r="39" spans="1:26" ht="23.25">
      <c r="A39" s="1"/>
      <c r="B39" s="52"/>
      <c r="C39" s="52"/>
      <c r="D39" s="52"/>
      <c r="E39" s="52"/>
      <c r="F39" s="52"/>
      <c r="G39" s="52"/>
      <c r="H39" s="52"/>
      <c r="I39" s="53"/>
      <c r="J39" s="54" t="s">
        <v>53</v>
      </c>
      <c r="K39" s="55"/>
      <c r="L39" s="84">
        <f>+L38/L36*100</f>
        <v>104.35451001161657</v>
      </c>
      <c r="M39" s="85">
        <f>+M38/M36*100</f>
        <v>88.76169154228842</v>
      </c>
      <c r="N39" s="84">
        <f>+N38/N36*100</f>
        <v>80.0672969488612</v>
      </c>
      <c r="O39" s="84"/>
      <c r="P39" s="85"/>
      <c r="Q39" s="85">
        <f>+Q38/Q36*100</f>
        <v>98.96236748730011</v>
      </c>
      <c r="R39" s="85"/>
      <c r="S39" s="84">
        <f>+S57</f>
        <v>180.6629213483146</v>
      </c>
      <c r="T39" s="84">
        <f>+T57</f>
        <v>0</v>
      </c>
      <c r="U39" s="84"/>
      <c r="V39" s="85">
        <f>+V38/V36*100</f>
        <v>182.04588014981275</v>
      </c>
      <c r="W39" s="85">
        <f>+W38/W36*100</f>
        <v>100.45904815643023</v>
      </c>
      <c r="X39" s="85"/>
      <c r="Y39" s="85"/>
      <c r="Z39" s="1"/>
    </row>
    <row r="40" spans="1:26" ht="23.25">
      <c r="A40" s="1"/>
      <c r="B40" s="52"/>
      <c r="C40" s="52"/>
      <c r="D40" s="52"/>
      <c r="E40" s="52"/>
      <c r="F40" s="52"/>
      <c r="G40" s="52"/>
      <c r="H40" s="52"/>
      <c r="I40" s="53"/>
      <c r="J40" s="54" t="s">
        <v>54</v>
      </c>
      <c r="K40" s="55"/>
      <c r="L40" s="84">
        <f>+L38/L37*100</f>
        <v>97.32285171362011</v>
      </c>
      <c r="M40" s="85">
        <f>+M38/M37*100</f>
        <v>92.06931607656139</v>
      </c>
      <c r="N40" s="84">
        <f>+N38/N37*100</f>
        <v>92.49180405994403</v>
      </c>
      <c r="O40" s="84"/>
      <c r="P40" s="85"/>
      <c r="Q40" s="85">
        <f>+Q38/Q37*100</f>
        <v>96.33899009079494</v>
      </c>
      <c r="R40" s="85"/>
      <c r="S40" s="84">
        <f>+S58</f>
        <v>77.5489534098582</v>
      </c>
      <c r="T40" s="84">
        <f>+T58</f>
        <v>100</v>
      </c>
      <c r="U40" s="84"/>
      <c r="V40" s="85">
        <f>+V38/V37*100</f>
        <v>77.68144315480352</v>
      </c>
      <c r="W40" s="85">
        <f>+W38/W37*100</f>
        <v>95.58952115048685</v>
      </c>
      <c r="X40" s="85"/>
      <c r="Y40" s="85"/>
      <c r="Z40" s="1"/>
    </row>
    <row r="41" spans="1:26" ht="23.25">
      <c r="A41" s="1"/>
      <c r="B41" s="52"/>
      <c r="C41" s="52"/>
      <c r="D41" s="52"/>
      <c r="E41" s="52"/>
      <c r="F41" s="52"/>
      <c r="G41" s="52"/>
      <c r="H41" s="52"/>
      <c r="I41" s="53"/>
      <c r="J41" s="54"/>
      <c r="K41" s="55"/>
      <c r="L41" s="84"/>
      <c r="M41" s="85"/>
      <c r="N41" s="84"/>
      <c r="O41" s="84"/>
      <c r="P41" s="85"/>
      <c r="Q41" s="85"/>
      <c r="R41" s="85"/>
      <c r="S41" s="84"/>
      <c r="T41" s="84"/>
      <c r="U41" s="84"/>
      <c r="V41" s="85"/>
      <c r="W41" s="85"/>
      <c r="X41" s="85"/>
      <c r="Y41" s="85"/>
      <c r="Z41" s="1"/>
    </row>
    <row r="42" spans="1:26" ht="23.25">
      <c r="A42" s="1"/>
      <c r="B42" s="52"/>
      <c r="C42" s="52"/>
      <c r="D42" s="52"/>
      <c r="E42" s="52"/>
      <c r="F42" s="52"/>
      <c r="G42" s="52" t="s">
        <v>62</v>
      </c>
      <c r="H42" s="52"/>
      <c r="I42" s="53"/>
      <c r="J42" s="54" t="s">
        <v>134</v>
      </c>
      <c r="K42" s="55"/>
      <c r="L42" s="84"/>
      <c r="M42" s="85"/>
      <c r="N42" s="84"/>
      <c r="O42" s="84"/>
      <c r="P42" s="85"/>
      <c r="Q42" s="85"/>
      <c r="R42" s="85"/>
      <c r="S42" s="84"/>
      <c r="T42" s="84"/>
      <c r="U42" s="84"/>
      <c r="V42" s="85"/>
      <c r="W42" s="85"/>
      <c r="X42" s="85"/>
      <c r="Y42" s="85"/>
      <c r="Z42" s="1"/>
    </row>
    <row r="43" spans="1:26" ht="23.25">
      <c r="A43" s="1"/>
      <c r="B43" s="52"/>
      <c r="C43" s="52"/>
      <c r="D43" s="52"/>
      <c r="E43" s="52"/>
      <c r="F43" s="52"/>
      <c r="G43" s="52"/>
      <c r="H43" s="52"/>
      <c r="I43" s="53"/>
      <c r="J43" s="54" t="s">
        <v>133</v>
      </c>
      <c r="K43" s="55"/>
      <c r="L43" s="84"/>
      <c r="M43" s="85"/>
      <c r="N43" s="84"/>
      <c r="O43" s="84"/>
      <c r="P43" s="85"/>
      <c r="Q43" s="85"/>
      <c r="R43" s="85"/>
      <c r="S43" s="84"/>
      <c r="T43" s="84"/>
      <c r="U43" s="84"/>
      <c r="V43" s="85"/>
      <c r="W43" s="85"/>
      <c r="X43" s="85"/>
      <c r="Y43" s="85"/>
      <c r="Z43" s="1"/>
    </row>
    <row r="44" spans="1:26" ht="23.25">
      <c r="A44" s="1"/>
      <c r="B44" s="52"/>
      <c r="C44" s="52"/>
      <c r="D44" s="52"/>
      <c r="E44" s="52"/>
      <c r="F44" s="52"/>
      <c r="G44" s="52"/>
      <c r="H44" s="52"/>
      <c r="I44" s="53"/>
      <c r="J44" s="54" t="s">
        <v>135</v>
      </c>
      <c r="K44" s="55"/>
      <c r="L44" s="84"/>
      <c r="M44" s="85"/>
      <c r="N44" s="84"/>
      <c r="O44" s="84"/>
      <c r="P44" s="85"/>
      <c r="Q44" s="85"/>
      <c r="R44" s="85"/>
      <c r="S44" s="84"/>
      <c r="T44" s="84"/>
      <c r="U44" s="84"/>
      <c r="V44" s="85"/>
      <c r="W44" s="85"/>
      <c r="X44" s="85"/>
      <c r="Y44" s="85"/>
      <c r="Z44" s="1"/>
    </row>
    <row r="45" spans="1:26" ht="23.25">
      <c r="A45" s="1"/>
      <c r="B45" s="63"/>
      <c r="C45" s="63"/>
      <c r="D45" s="63"/>
      <c r="E45" s="63"/>
      <c r="F45" s="63"/>
      <c r="G45" s="63"/>
      <c r="H45" s="63"/>
      <c r="I45" s="64"/>
      <c r="J45" s="65"/>
      <c r="K45" s="66"/>
      <c r="L45" s="87"/>
      <c r="M45" s="88"/>
      <c r="N45" s="87"/>
      <c r="O45" s="87"/>
      <c r="P45" s="88"/>
      <c r="Q45" s="88"/>
      <c r="R45" s="88"/>
      <c r="S45" s="87"/>
      <c r="T45" s="87"/>
      <c r="U45" s="87"/>
      <c r="V45" s="88"/>
      <c r="W45" s="88"/>
      <c r="X45" s="88"/>
      <c r="Y45" s="88"/>
      <c r="Z45" s="1"/>
    </row>
    <row r="46" spans="1:26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1"/>
    </row>
    <row r="47" spans="1:26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90"/>
      <c r="W47" s="90"/>
      <c r="X47" s="90"/>
      <c r="Y47" s="90" t="s">
        <v>156</v>
      </c>
      <c r="Z47" s="1"/>
    </row>
    <row r="48" spans="1:26" ht="23.25">
      <c r="A48" s="1"/>
      <c r="B48" s="9" t="s">
        <v>3</v>
      </c>
      <c r="C48" s="10"/>
      <c r="D48" s="10"/>
      <c r="E48" s="10"/>
      <c r="F48" s="10"/>
      <c r="G48" s="10"/>
      <c r="H48" s="11"/>
      <c r="I48" s="12"/>
      <c r="J48" s="13"/>
      <c r="K48" s="14"/>
      <c r="L48" s="91" t="s">
        <v>4</v>
      </c>
      <c r="M48" s="91"/>
      <c r="N48" s="91"/>
      <c r="O48" s="91"/>
      <c r="P48" s="91"/>
      <c r="Q48" s="91"/>
      <c r="R48" s="92" t="s">
        <v>5</v>
      </c>
      <c r="S48" s="91"/>
      <c r="T48" s="91"/>
      <c r="U48" s="91"/>
      <c r="V48" s="93"/>
      <c r="W48" s="91" t="s">
        <v>6</v>
      </c>
      <c r="X48" s="91"/>
      <c r="Y48" s="94"/>
      <c r="Z48" s="1"/>
    </row>
    <row r="49" spans="1:26" ht="23.25">
      <c r="A49" s="1"/>
      <c r="B49" s="19" t="s">
        <v>7</v>
      </c>
      <c r="C49" s="20"/>
      <c r="D49" s="20"/>
      <c r="E49" s="20"/>
      <c r="F49" s="20"/>
      <c r="G49" s="20"/>
      <c r="H49" s="21"/>
      <c r="I49" s="22"/>
      <c r="J49" s="23"/>
      <c r="K49" s="24"/>
      <c r="L49" s="95"/>
      <c r="M49" s="85"/>
      <c r="N49" s="96"/>
      <c r="O49" s="97" t="s">
        <v>8</v>
      </c>
      <c r="P49" s="98"/>
      <c r="Q49" s="99"/>
      <c r="R49" s="100" t="s">
        <v>8</v>
      </c>
      <c r="S49" s="101" t="s">
        <v>9</v>
      </c>
      <c r="T49" s="95"/>
      <c r="U49" s="102" t="s">
        <v>10</v>
      </c>
      <c r="V49" s="99"/>
      <c r="W49" s="99"/>
      <c r="X49" s="103" t="s">
        <v>11</v>
      </c>
      <c r="Y49" s="104"/>
      <c r="Z49" s="1"/>
    </row>
    <row r="50" spans="1:26" ht="23.25">
      <c r="A50" s="1"/>
      <c r="B50" s="36"/>
      <c r="C50" s="37"/>
      <c r="D50" s="37"/>
      <c r="E50" s="37"/>
      <c r="F50" s="38"/>
      <c r="G50" s="37"/>
      <c r="H50" s="36"/>
      <c r="I50" s="22"/>
      <c r="J50" s="2" t="s">
        <v>12</v>
      </c>
      <c r="K50" s="24"/>
      <c r="L50" s="105" t="s">
        <v>13</v>
      </c>
      <c r="M50" s="106" t="s">
        <v>14</v>
      </c>
      <c r="N50" s="101" t="s">
        <v>13</v>
      </c>
      <c r="O50" s="105" t="s">
        <v>15</v>
      </c>
      <c r="P50" s="98" t="s">
        <v>16</v>
      </c>
      <c r="Q50" s="85"/>
      <c r="R50" s="107" t="s">
        <v>15</v>
      </c>
      <c r="S50" s="106" t="s">
        <v>17</v>
      </c>
      <c r="T50" s="105" t="s">
        <v>18</v>
      </c>
      <c r="U50" s="102" t="s">
        <v>19</v>
      </c>
      <c r="V50" s="99"/>
      <c r="W50" s="99"/>
      <c r="X50" s="99"/>
      <c r="Y50" s="106"/>
      <c r="Z50" s="1"/>
    </row>
    <row r="51" spans="1:26" ht="23.25">
      <c r="A51" s="1"/>
      <c r="B51" s="36" t="s">
        <v>20</v>
      </c>
      <c r="C51" s="36" t="s">
        <v>21</v>
      </c>
      <c r="D51" s="36" t="s">
        <v>22</v>
      </c>
      <c r="E51" s="36" t="s">
        <v>23</v>
      </c>
      <c r="F51" s="36" t="s">
        <v>24</v>
      </c>
      <c r="G51" s="36" t="s">
        <v>25</v>
      </c>
      <c r="H51" s="36" t="s">
        <v>26</v>
      </c>
      <c r="I51" s="22"/>
      <c r="J51" s="42"/>
      <c r="K51" s="24"/>
      <c r="L51" s="105" t="s">
        <v>27</v>
      </c>
      <c r="M51" s="106" t="s">
        <v>28</v>
      </c>
      <c r="N51" s="101" t="s">
        <v>29</v>
      </c>
      <c r="O51" s="105" t="s">
        <v>30</v>
      </c>
      <c r="P51" s="98" t="s">
        <v>31</v>
      </c>
      <c r="Q51" s="106" t="s">
        <v>32</v>
      </c>
      <c r="R51" s="107" t="s">
        <v>30</v>
      </c>
      <c r="S51" s="106" t="s">
        <v>33</v>
      </c>
      <c r="T51" s="105" t="s">
        <v>34</v>
      </c>
      <c r="U51" s="102" t="s">
        <v>35</v>
      </c>
      <c r="V51" s="98" t="s">
        <v>32</v>
      </c>
      <c r="W51" s="98" t="s">
        <v>36</v>
      </c>
      <c r="X51" s="98" t="s">
        <v>37</v>
      </c>
      <c r="Y51" s="106" t="s">
        <v>38</v>
      </c>
      <c r="Z51" s="1"/>
    </row>
    <row r="52" spans="1:26" ht="23.25">
      <c r="A52" s="1"/>
      <c r="B52" s="43"/>
      <c r="C52" s="43"/>
      <c r="D52" s="43"/>
      <c r="E52" s="43"/>
      <c r="F52" s="43"/>
      <c r="G52" s="43"/>
      <c r="H52" s="43"/>
      <c r="I52" s="44"/>
      <c r="J52" s="45"/>
      <c r="K52" s="46"/>
      <c r="L52" s="108"/>
      <c r="M52" s="109"/>
      <c r="N52" s="110"/>
      <c r="O52" s="108"/>
      <c r="P52" s="111"/>
      <c r="Q52" s="111"/>
      <c r="R52" s="109"/>
      <c r="S52" s="109"/>
      <c r="T52" s="108"/>
      <c r="U52" s="112"/>
      <c r="V52" s="111"/>
      <c r="W52" s="111"/>
      <c r="X52" s="111"/>
      <c r="Y52" s="109"/>
      <c r="Z52" s="1"/>
    </row>
    <row r="53" spans="1:26" ht="23.25">
      <c r="A53" s="1"/>
      <c r="B53" s="52" t="s">
        <v>48</v>
      </c>
      <c r="C53" s="52"/>
      <c r="D53" s="52"/>
      <c r="E53" s="52" t="s">
        <v>55</v>
      </c>
      <c r="F53" s="52" t="s">
        <v>60</v>
      </c>
      <c r="G53" s="52" t="s">
        <v>62</v>
      </c>
      <c r="H53" s="52"/>
      <c r="I53" s="53"/>
      <c r="J53" s="54" t="s">
        <v>136</v>
      </c>
      <c r="K53" s="55"/>
      <c r="L53" s="95"/>
      <c r="M53" s="85"/>
      <c r="N53" s="96"/>
      <c r="O53" s="113"/>
      <c r="P53" s="99"/>
      <c r="Q53" s="99"/>
      <c r="R53" s="85"/>
      <c r="S53" s="96"/>
      <c r="T53" s="95"/>
      <c r="U53" s="114"/>
      <c r="V53" s="99"/>
      <c r="W53" s="99"/>
      <c r="X53" s="99"/>
      <c r="Y53" s="85"/>
      <c r="Z53" s="1"/>
    </row>
    <row r="54" spans="1:26" ht="23.25">
      <c r="A54" s="1"/>
      <c r="B54" s="52"/>
      <c r="C54" s="52"/>
      <c r="D54" s="52"/>
      <c r="E54" s="52"/>
      <c r="F54" s="52"/>
      <c r="G54" s="52"/>
      <c r="H54" s="52"/>
      <c r="I54" s="53"/>
      <c r="J54" s="58" t="s">
        <v>50</v>
      </c>
      <c r="K54" s="59"/>
      <c r="L54" s="84">
        <f aca="true" t="shared" si="6" ref="L54:N56">+L63+L71+L79+L87+L103+L111+L119+L127+L143+L151+L159+L167+L175+L190+L198+L206+L214+L222+L238+L246+L254+L262+L278</f>
        <v>445736.55700000003</v>
      </c>
      <c r="M54" s="84">
        <f t="shared" si="6"/>
        <v>20100.000000000025</v>
      </c>
      <c r="N54" s="84">
        <f t="shared" si="6"/>
        <v>115349.99999999999</v>
      </c>
      <c r="O54" s="84"/>
      <c r="P54" s="84"/>
      <c r="Q54" s="84">
        <v>581186.6</v>
      </c>
      <c r="R54" s="84"/>
      <c r="S54" s="84">
        <v>10680</v>
      </c>
      <c r="T54" s="84"/>
      <c r="U54" s="115"/>
      <c r="V54" s="85">
        <f>+S54+T54</f>
        <v>10680</v>
      </c>
      <c r="W54" s="85">
        <f>+V54+Q54</f>
        <v>591866.6</v>
      </c>
      <c r="X54" s="85">
        <v>98.1955393326807</v>
      </c>
      <c r="Y54" s="85">
        <v>1.80446066731929</v>
      </c>
      <c r="Z54" s="1"/>
    </row>
    <row r="55" spans="1:26" ht="23.25">
      <c r="A55" s="1"/>
      <c r="B55" s="52"/>
      <c r="C55" s="52"/>
      <c r="D55" s="52"/>
      <c r="E55" s="52"/>
      <c r="F55" s="52"/>
      <c r="G55" s="52"/>
      <c r="H55" s="52"/>
      <c r="I55" s="53"/>
      <c r="J55" s="58" t="s">
        <v>51</v>
      </c>
      <c r="K55" s="59"/>
      <c r="L55" s="84">
        <f t="shared" si="6"/>
        <v>477941.4</v>
      </c>
      <c r="M55" s="84">
        <f t="shared" si="6"/>
        <v>19377.900000000005</v>
      </c>
      <c r="N55" s="84">
        <f t="shared" si="6"/>
        <v>99745.6</v>
      </c>
      <c r="O55" s="84"/>
      <c r="P55" s="84"/>
      <c r="Q55" s="84">
        <f>+L55+M55+N55</f>
        <v>597064.9</v>
      </c>
      <c r="R55" s="84"/>
      <c r="S55" s="84">
        <f>+S64+S72+S80+S88+S104+S112+S120+S128+S144+S152+S160+S168+S176+S191+S199+S207+S215+S223+S239+S247+S255+S263+S279</f>
        <v>24880.8</v>
      </c>
      <c r="T55" s="84">
        <f>+T64+T72+T80+T88+T104+T112+T120+T128+T144+T152+T160+T168+T176+T191+T199+T207+T215+T223+T239+T247+T255+T263+T279</f>
        <v>147.7</v>
      </c>
      <c r="U55" s="84"/>
      <c r="V55" s="85">
        <f>+T55+S55</f>
        <v>25028.5</v>
      </c>
      <c r="W55" s="85">
        <f>+V55+Q55</f>
        <v>622093.4</v>
      </c>
      <c r="X55" s="85">
        <f>+Q55/W55*100</f>
        <v>95.97672953932641</v>
      </c>
      <c r="Y55" s="85">
        <f>+V55/W55*100</f>
        <v>4.02327046067359</v>
      </c>
      <c r="Z55" s="1"/>
    </row>
    <row r="56" spans="1:26" ht="23.25">
      <c r="A56" s="1"/>
      <c r="B56" s="52"/>
      <c r="C56" s="52"/>
      <c r="D56" s="52"/>
      <c r="E56" s="52"/>
      <c r="F56" s="52"/>
      <c r="G56" s="52"/>
      <c r="H56" s="52"/>
      <c r="I56" s="53"/>
      <c r="J56" s="54" t="s">
        <v>52</v>
      </c>
      <c r="K56" s="55"/>
      <c r="L56" s="84">
        <f t="shared" si="6"/>
        <v>465146.2</v>
      </c>
      <c r="M56" s="84">
        <f t="shared" si="6"/>
        <v>17841.099999999995</v>
      </c>
      <c r="N56" s="84">
        <f t="shared" si="6"/>
        <v>92868.09999999999</v>
      </c>
      <c r="O56" s="84"/>
      <c r="P56" s="84"/>
      <c r="Q56" s="85">
        <f>+L56+M56+N56</f>
        <v>575855.4</v>
      </c>
      <c r="R56" s="84"/>
      <c r="S56" s="84">
        <f>+S65+S73+S81+S89+S105+S113+S121+S129+S145+S153+S161+S169+S177+S192+S200+S208+S216+S224+S240+S248+S256+S264+S280</f>
        <v>19294.8</v>
      </c>
      <c r="T56" s="84">
        <f>+T65+T73+T81+T89+T105+T113+T121+T129+T145+T153+T161+T169+T177+T192+T200+T208+T216+T224+T240+T248+T256+T264+T280</f>
        <v>147.7</v>
      </c>
      <c r="U56" s="84"/>
      <c r="V56" s="85">
        <f>+T56+S56</f>
        <v>19442.5</v>
      </c>
      <c r="W56" s="85">
        <f>+V56+Q56</f>
        <v>595297.9</v>
      </c>
      <c r="X56" s="85">
        <f>+Q56/W56*100</f>
        <v>96.73398814274333</v>
      </c>
      <c r="Y56" s="85">
        <f>+V56/W56*100</f>
        <v>3.2660118572566774</v>
      </c>
      <c r="Z56" s="1"/>
    </row>
    <row r="57" spans="1:26" ht="23.25">
      <c r="A57" s="1"/>
      <c r="B57" s="52"/>
      <c r="C57" s="52"/>
      <c r="D57" s="52"/>
      <c r="E57" s="52"/>
      <c r="F57" s="52"/>
      <c r="G57" s="52"/>
      <c r="H57" s="52"/>
      <c r="I57" s="53"/>
      <c r="J57" s="54" t="s">
        <v>53</v>
      </c>
      <c r="K57" s="55"/>
      <c r="L57" s="84">
        <f>+L56/L54*100</f>
        <v>104.35451001161657</v>
      </c>
      <c r="M57" s="85">
        <f>+M56/M54*100</f>
        <v>88.76169154228842</v>
      </c>
      <c r="N57" s="84">
        <f>+N56/N54*100</f>
        <v>80.50983961855223</v>
      </c>
      <c r="O57" s="84"/>
      <c r="P57" s="85"/>
      <c r="Q57" s="85">
        <f>+Q56/Q54*100</f>
        <v>99.0827042467944</v>
      </c>
      <c r="R57" s="85"/>
      <c r="S57" s="84">
        <f>+S56/S54*100</f>
        <v>180.6629213483146</v>
      </c>
      <c r="T57" s="84">
        <v>0</v>
      </c>
      <c r="U57" s="84"/>
      <c r="V57" s="85">
        <f>+V56/V54*100</f>
        <v>182.04588014981275</v>
      </c>
      <c r="W57" s="85">
        <f>+W56/W54*100</f>
        <v>100.5797421243233</v>
      </c>
      <c r="X57" s="85"/>
      <c r="Y57" s="85"/>
      <c r="Z57" s="1"/>
    </row>
    <row r="58" spans="1:26" ht="23.25">
      <c r="A58" s="1"/>
      <c r="B58" s="52"/>
      <c r="C58" s="52"/>
      <c r="D58" s="52"/>
      <c r="E58" s="52"/>
      <c r="F58" s="52"/>
      <c r="G58" s="52"/>
      <c r="H58" s="52"/>
      <c r="I58" s="53"/>
      <c r="J58" s="54" t="s">
        <v>54</v>
      </c>
      <c r="K58" s="55"/>
      <c r="L58" s="84">
        <f>+L56/L55*100</f>
        <v>97.32285171362011</v>
      </c>
      <c r="M58" s="85">
        <f>+M56/M55*100</f>
        <v>92.06931607656139</v>
      </c>
      <c r="N58" s="84">
        <f>+N56/N55*100</f>
        <v>93.10495901573603</v>
      </c>
      <c r="O58" s="84"/>
      <c r="P58" s="85"/>
      <c r="Q58" s="85">
        <f>+Q56/Q55*100</f>
        <v>96.44770610364132</v>
      </c>
      <c r="R58" s="85"/>
      <c r="S58" s="84">
        <f>+S56/S55*100</f>
        <v>77.5489534098582</v>
      </c>
      <c r="T58" s="84">
        <f>+T56/T55*100</f>
        <v>100</v>
      </c>
      <c r="U58" s="84"/>
      <c r="V58" s="85">
        <f>+V56/V55*100</f>
        <v>77.68144315480352</v>
      </c>
      <c r="W58" s="85">
        <f>+W56/W55*100</f>
        <v>95.6926885898484</v>
      </c>
      <c r="X58" s="85"/>
      <c r="Y58" s="85"/>
      <c r="Z58" s="1"/>
    </row>
    <row r="59" spans="1:26" ht="23.25">
      <c r="A59" s="1"/>
      <c r="B59" s="52"/>
      <c r="C59" s="52"/>
      <c r="D59" s="52"/>
      <c r="E59" s="52"/>
      <c r="F59" s="52"/>
      <c r="G59" s="52"/>
      <c r="H59" s="52"/>
      <c r="I59" s="53"/>
      <c r="J59" s="54"/>
      <c r="K59" s="55"/>
      <c r="L59" s="84"/>
      <c r="M59" s="85"/>
      <c r="N59" s="84"/>
      <c r="O59" s="84"/>
      <c r="P59" s="85"/>
      <c r="Q59" s="85"/>
      <c r="R59" s="85"/>
      <c r="S59" s="84"/>
      <c r="T59" s="84"/>
      <c r="U59" s="84"/>
      <c r="V59" s="85"/>
      <c r="W59" s="85"/>
      <c r="X59" s="85"/>
      <c r="Y59" s="85"/>
      <c r="Z59" s="1"/>
    </row>
    <row r="60" spans="1:26" ht="23.25">
      <c r="A60" s="1"/>
      <c r="B60" s="52"/>
      <c r="C60" s="52"/>
      <c r="D60" s="52"/>
      <c r="E60" s="52"/>
      <c r="F60" s="52"/>
      <c r="G60" s="52"/>
      <c r="H60" s="52" t="s">
        <v>63</v>
      </c>
      <c r="I60" s="53"/>
      <c r="J60" s="54" t="s">
        <v>64</v>
      </c>
      <c r="K60" s="55"/>
      <c r="L60" s="84"/>
      <c r="M60" s="85"/>
      <c r="N60" s="84"/>
      <c r="O60" s="84"/>
      <c r="P60" s="85"/>
      <c r="Q60" s="85"/>
      <c r="R60" s="85"/>
      <c r="S60" s="84"/>
      <c r="T60" s="84"/>
      <c r="U60" s="84"/>
      <c r="V60" s="85"/>
      <c r="W60" s="85"/>
      <c r="X60" s="85"/>
      <c r="Y60" s="85"/>
      <c r="Z60" s="1"/>
    </row>
    <row r="61" spans="1:26" ht="23.25">
      <c r="A61" s="1"/>
      <c r="B61" s="52"/>
      <c r="C61" s="52"/>
      <c r="D61" s="52"/>
      <c r="E61" s="52"/>
      <c r="F61" s="52"/>
      <c r="G61" s="52"/>
      <c r="H61" s="52"/>
      <c r="I61" s="53"/>
      <c r="J61" s="54" t="s">
        <v>65</v>
      </c>
      <c r="K61" s="55"/>
      <c r="L61" s="84"/>
      <c r="M61" s="85"/>
      <c r="N61" s="84"/>
      <c r="O61" s="84"/>
      <c r="P61" s="85"/>
      <c r="Q61" s="85"/>
      <c r="R61" s="85"/>
      <c r="S61" s="84"/>
      <c r="T61" s="84"/>
      <c r="U61" s="84"/>
      <c r="V61" s="85"/>
      <c r="W61" s="85"/>
      <c r="X61" s="85"/>
      <c r="Y61" s="85"/>
      <c r="Z61" s="1"/>
    </row>
    <row r="62" spans="1:26" ht="23.25">
      <c r="A62" s="1"/>
      <c r="B62" s="52"/>
      <c r="C62" s="52"/>
      <c r="D62" s="52"/>
      <c r="E62" s="52"/>
      <c r="F62" s="52"/>
      <c r="G62" s="52"/>
      <c r="H62" s="52"/>
      <c r="I62" s="53"/>
      <c r="J62" s="54" t="s">
        <v>66</v>
      </c>
      <c r="K62" s="55"/>
      <c r="L62" s="84"/>
      <c r="M62" s="85"/>
      <c r="N62" s="84"/>
      <c r="O62" s="84"/>
      <c r="P62" s="85"/>
      <c r="Q62" s="85"/>
      <c r="R62" s="85"/>
      <c r="S62" s="84"/>
      <c r="T62" s="84"/>
      <c r="U62" s="84"/>
      <c r="V62" s="85"/>
      <c r="W62" s="85"/>
      <c r="X62" s="85"/>
      <c r="Y62" s="85"/>
      <c r="Z62" s="1"/>
    </row>
    <row r="63" spans="1:26" ht="23.25">
      <c r="A63" s="1"/>
      <c r="B63" s="52"/>
      <c r="C63" s="52"/>
      <c r="D63" s="52"/>
      <c r="E63" s="52"/>
      <c r="F63" s="52"/>
      <c r="G63" s="52"/>
      <c r="H63" s="52"/>
      <c r="I63" s="53"/>
      <c r="J63" s="54" t="s">
        <v>50</v>
      </c>
      <c r="K63" s="55"/>
      <c r="L63" s="84">
        <v>222000.25</v>
      </c>
      <c r="M63" s="85">
        <v>15303.2</v>
      </c>
      <c r="N63" s="84">
        <v>77518.775</v>
      </c>
      <c r="O63" s="84"/>
      <c r="P63" s="85"/>
      <c r="Q63" s="85">
        <v>314822.2</v>
      </c>
      <c r="R63" s="85"/>
      <c r="S63" s="84">
        <v>10680</v>
      </c>
      <c r="T63" s="84"/>
      <c r="U63" s="84"/>
      <c r="V63" s="85">
        <v>10680</v>
      </c>
      <c r="W63" s="85">
        <f>+V63+Q63</f>
        <v>325502.2</v>
      </c>
      <c r="X63" s="85">
        <v>96.7189161855127</v>
      </c>
      <c r="Y63" s="85">
        <v>3.28108381448728</v>
      </c>
      <c r="Z63" s="1"/>
    </row>
    <row r="64" spans="1:26" ht="23.25">
      <c r="A64" s="1"/>
      <c r="B64" s="52"/>
      <c r="C64" s="52"/>
      <c r="D64" s="52"/>
      <c r="E64" s="52"/>
      <c r="F64" s="52"/>
      <c r="G64" s="52"/>
      <c r="H64" s="52"/>
      <c r="I64" s="53"/>
      <c r="J64" s="54" t="s">
        <v>51</v>
      </c>
      <c r="K64" s="55"/>
      <c r="L64" s="84">
        <v>220987.5</v>
      </c>
      <c r="M64" s="85">
        <v>14268.9</v>
      </c>
      <c r="N64" s="84">
        <v>62868.6</v>
      </c>
      <c r="O64" s="84"/>
      <c r="P64" s="85"/>
      <c r="Q64" s="85">
        <f>+L64+M64+N64</f>
        <v>298125</v>
      </c>
      <c r="R64" s="85"/>
      <c r="S64" s="84">
        <v>24165.2</v>
      </c>
      <c r="T64" s="84"/>
      <c r="U64" s="84"/>
      <c r="V64" s="85">
        <f>+S64</f>
        <v>24165.2</v>
      </c>
      <c r="W64" s="85">
        <f>+V64+Q64</f>
        <v>322290.2</v>
      </c>
      <c r="X64" s="85">
        <f>+Q64/W64*100</f>
        <v>92.5020369840597</v>
      </c>
      <c r="Y64" s="85">
        <f>+V64/W64*100</f>
        <v>7.497963015940293</v>
      </c>
      <c r="Z64" s="1"/>
    </row>
    <row r="65" spans="1:26" ht="23.25">
      <c r="A65" s="1"/>
      <c r="B65" s="52"/>
      <c r="C65" s="52"/>
      <c r="D65" s="52"/>
      <c r="E65" s="52"/>
      <c r="F65" s="52"/>
      <c r="G65" s="52"/>
      <c r="H65" s="52"/>
      <c r="I65" s="53"/>
      <c r="J65" s="54" t="s">
        <v>52</v>
      </c>
      <c r="K65" s="55"/>
      <c r="L65" s="84">
        <v>215822.1</v>
      </c>
      <c r="M65" s="85">
        <v>13421.5</v>
      </c>
      <c r="N65" s="84">
        <v>57968.3</v>
      </c>
      <c r="O65" s="84"/>
      <c r="P65" s="85"/>
      <c r="Q65" s="85">
        <f>+L65+M65+N65</f>
        <v>287211.9</v>
      </c>
      <c r="R65" s="85"/>
      <c r="S65" s="84">
        <v>18680.6</v>
      </c>
      <c r="T65" s="84"/>
      <c r="U65" s="84"/>
      <c r="V65" s="85">
        <f>+S65</f>
        <v>18680.6</v>
      </c>
      <c r="W65" s="85">
        <f>+V65+Q65</f>
        <v>305892.5</v>
      </c>
      <c r="X65" s="85">
        <f>+Q65/W65*100</f>
        <v>93.89308335444643</v>
      </c>
      <c r="Y65" s="85">
        <f>+V65/W65*100</f>
        <v>6.106916645553585</v>
      </c>
      <c r="Z65" s="1"/>
    </row>
    <row r="66" spans="1:26" ht="23.25">
      <c r="A66" s="1"/>
      <c r="B66" s="52"/>
      <c r="C66" s="52"/>
      <c r="D66" s="52"/>
      <c r="E66" s="52"/>
      <c r="F66" s="52"/>
      <c r="G66" s="52"/>
      <c r="H66" s="52"/>
      <c r="I66" s="53"/>
      <c r="J66" s="54" t="s">
        <v>53</v>
      </c>
      <c r="K66" s="55"/>
      <c r="L66" s="84">
        <f>+L65/L63*100</f>
        <v>97.21705268349923</v>
      </c>
      <c r="M66" s="85">
        <f>+M65/M63*100</f>
        <v>87.70387892728317</v>
      </c>
      <c r="N66" s="84">
        <f>+N65/N63*100</f>
        <v>74.77969046853488</v>
      </c>
      <c r="O66" s="84"/>
      <c r="P66" s="85"/>
      <c r="Q66" s="85">
        <f>+Q65/Q63*100</f>
        <v>91.22987514857593</v>
      </c>
      <c r="R66" s="85"/>
      <c r="S66" s="84">
        <f>+S65/S63*100</f>
        <v>174.91198501872657</v>
      </c>
      <c r="T66" s="84"/>
      <c r="U66" s="84"/>
      <c r="V66" s="85">
        <f>+V65/V63*100</f>
        <v>174.91198501872657</v>
      </c>
      <c r="W66" s="85">
        <f>+W65/W63*100</f>
        <v>93.97555531114689</v>
      </c>
      <c r="X66" s="85"/>
      <c r="Y66" s="85"/>
      <c r="Z66" s="1"/>
    </row>
    <row r="67" spans="1:26" ht="23.25">
      <c r="A67" s="1"/>
      <c r="B67" s="52"/>
      <c r="C67" s="52"/>
      <c r="D67" s="52"/>
      <c r="E67" s="52"/>
      <c r="F67" s="52"/>
      <c r="G67" s="52"/>
      <c r="H67" s="52"/>
      <c r="I67" s="53"/>
      <c r="J67" s="54" t="s">
        <v>54</v>
      </c>
      <c r="K67" s="55"/>
      <c r="L67" s="84">
        <f>+L65/L64*100</f>
        <v>97.66258272526727</v>
      </c>
      <c r="M67" s="85">
        <f>+M65/M64*100</f>
        <v>94.06121004422205</v>
      </c>
      <c r="N67" s="84">
        <f>+N65/N64*100</f>
        <v>92.20548890861258</v>
      </c>
      <c r="O67" s="84"/>
      <c r="P67" s="85"/>
      <c r="Q67" s="85">
        <f>+Q65/Q64*100</f>
        <v>96.3394213836478</v>
      </c>
      <c r="R67" s="85"/>
      <c r="S67" s="84">
        <f>+S65/S64*100</f>
        <v>77.30372601923426</v>
      </c>
      <c r="T67" s="84"/>
      <c r="U67" s="84"/>
      <c r="V67" s="85">
        <f>+V65/V64*100</f>
        <v>77.30372601923426</v>
      </c>
      <c r="W67" s="85">
        <f>+W65/W64*100</f>
        <v>94.91213198539701</v>
      </c>
      <c r="X67" s="85"/>
      <c r="Y67" s="85"/>
      <c r="Z67" s="1"/>
    </row>
    <row r="68" spans="1:26" ht="23.25">
      <c r="A68" s="1"/>
      <c r="B68" s="61"/>
      <c r="C68" s="62"/>
      <c r="D68" s="62"/>
      <c r="E68" s="62"/>
      <c r="F68" s="62"/>
      <c r="G68" s="62"/>
      <c r="H68" s="62"/>
      <c r="I68" s="54"/>
      <c r="J68" s="54"/>
      <c r="K68" s="55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1"/>
    </row>
    <row r="69" spans="1:26" ht="23.25">
      <c r="A69" s="1"/>
      <c r="B69" s="52"/>
      <c r="C69" s="52"/>
      <c r="D69" s="52"/>
      <c r="E69" s="52"/>
      <c r="F69" s="52"/>
      <c r="G69" s="52"/>
      <c r="H69" s="52" t="s">
        <v>67</v>
      </c>
      <c r="I69" s="53"/>
      <c r="J69" s="54" t="s">
        <v>68</v>
      </c>
      <c r="K69" s="55"/>
      <c r="L69" s="84"/>
      <c r="M69" s="85"/>
      <c r="N69" s="84"/>
      <c r="O69" s="84"/>
      <c r="P69" s="85"/>
      <c r="Q69" s="85"/>
      <c r="R69" s="85"/>
      <c r="S69" s="84"/>
      <c r="T69" s="84"/>
      <c r="U69" s="84"/>
      <c r="V69" s="85"/>
      <c r="W69" s="85"/>
      <c r="X69" s="85"/>
      <c r="Y69" s="85"/>
      <c r="Z69" s="1"/>
    </row>
    <row r="70" spans="1:26" ht="23.25">
      <c r="A70" s="1"/>
      <c r="B70" s="52"/>
      <c r="C70" s="52"/>
      <c r="D70" s="52"/>
      <c r="E70" s="52"/>
      <c r="F70" s="52"/>
      <c r="G70" s="52"/>
      <c r="H70" s="52"/>
      <c r="I70" s="53"/>
      <c r="J70" s="54" t="s">
        <v>69</v>
      </c>
      <c r="K70" s="55"/>
      <c r="L70" s="84"/>
      <c r="M70" s="85"/>
      <c r="N70" s="84"/>
      <c r="O70" s="84"/>
      <c r="P70" s="85"/>
      <c r="Q70" s="85"/>
      <c r="R70" s="85"/>
      <c r="S70" s="84"/>
      <c r="T70" s="84"/>
      <c r="U70" s="84"/>
      <c r="V70" s="85"/>
      <c r="W70" s="85"/>
      <c r="X70" s="85"/>
      <c r="Y70" s="85"/>
      <c r="Z70" s="1"/>
    </row>
    <row r="71" spans="1:26" ht="23.25">
      <c r="A71" s="1"/>
      <c r="B71" s="52"/>
      <c r="C71" s="52"/>
      <c r="D71" s="52"/>
      <c r="E71" s="52"/>
      <c r="F71" s="52"/>
      <c r="G71" s="52"/>
      <c r="H71" s="52"/>
      <c r="I71" s="53"/>
      <c r="J71" s="54" t="s">
        <v>50</v>
      </c>
      <c r="K71" s="55"/>
      <c r="L71" s="84">
        <v>9939.795</v>
      </c>
      <c r="M71" s="85">
        <v>220.9</v>
      </c>
      <c r="N71" s="84">
        <v>1691.22</v>
      </c>
      <c r="O71" s="84"/>
      <c r="P71" s="85"/>
      <c r="Q71" s="85">
        <v>11851.9</v>
      </c>
      <c r="R71" s="85"/>
      <c r="S71" s="84"/>
      <c r="T71" s="84"/>
      <c r="U71" s="84"/>
      <c r="V71" s="85">
        <f>+S71</f>
        <v>0</v>
      </c>
      <c r="W71" s="85">
        <f>+V71+Q71</f>
        <v>11851.9</v>
      </c>
      <c r="X71" s="85">
        <v>100</v>
      </c>
      <c r="Y71" s="85"/>
      <c r="Z71" s="1"/>
    </row>
    <row r="72" spans="1:26" ht="23.25">
      <c r="A72" s="1"/>
      <c r="B72" s="52"/>
      <c r="C72" s="52"/>
      <c r="D72" s="52"/>
      <c r="E72" s="52"/>
      <c r="F72" s="52"/>
      <c r="G72" s="52"/>
      <c r="H72" s="52"/>
      <c r="I72" s="53"/>
      <c r="J72" s="54" t="s">
        <v>51</v>
      </c>
      <c r="K72" s="55"/>
      <c r="L72" s="84">
        <v>11541.6</v>
      </c>
      <c r="M72" s="85">
        <v>173.3</v>
      </c>
      <c r="N72" s="84">
        <v>1283.8</v>
      </c>
      <c r="O72" s="84"/>
      <c r="P72" s="85"/>
      <c r="Q72" s="85">
        <f>+L72+M72+N72</f>
        <v>12998.699999999999</v>
      </c>
      <c r="R72" s="85"/>
      <c r="S72" s="84">
        <v>141.4</v>
      </c>
      <c r="T72" s="84"/>
      <c r="U72" s="84"/>
      <c r="V72" s="85">
        <f>+S72</f>
        <v>141.4</v>
      </c>
      <c r="W72" s="85">
        <f>+V72+Q72</f>
        <v>13140.099999999999</v>
      </c>
      <c r="X72" s="85">
        <f>+Q72/W72*100</f>
        <v>98.923904688701</v>
      </c>
      <c r="Y72" s="85">
        <f>+V72/W72*100</f>
        <v>1.076095311299001</v>
      </c>
      <c r="Z72" s="1"/>
    </row>
    <row r="73" spans="1:26" ht="23.25">
      <c r="A73" s="1"/>
      <c r="B73" s="52"/>
      <c r="C73" s="52"/>
      <c r="D73" s="52"/>
      <c r="E73" s="52"/>
      <c r="F73" s="52"/>
      <c r="G73" s="52"/>
      <c r="H73" s="52"/>
      <c r="I73" s="53"/>
      <c r="J73" s="54" t="s">
        <v>52</v>
      </c>
      <c r="K73" s="55"/>
      <c r="L73" s="84">
        <v>11325</v>
      </c>
      <c r="M73" s="85">
        <v>169.3</v>
      </c>
      <c r="N73" s="84">
        <v>1249.7</v>
      </c>
      <c r="O73" s="84"/>
      <c r="P73" s="85"/>
      <c r="Q73" s="85">
        <f>+L73+M73+N73</f>
        <v>12744</v>
      </c>
      <c r="R73" s="85"/>
      <c r="S73" s="84">
        <v>141.3</v>
      </c>
      <c r="T73" s="84"/>
      <c r="U73" s="84"/>
      <c r="V73" s="85">
        <f>+S73</f>
        <v>141.3</v>
      </c>
      <c r="W73" s="85">
        <f>+V73+Q73</f>
        <v>12885.3</v>
      </c>
      <c r="X73" s="85">
        <f>+Q73/W73*100</f>
        <v>98.90340155060419</v>
      </c>
      <c r="Y73" s="85">
        <f>+V73/W73*100</f>
        <v>1.0965984493958234</v>
      </c>
      <c r="Z73" s="1"/>
    </row>
    <row r="74" spans="1:26" ht="23.25">
      <c r="A74" s="1"/>
      <c r="B74" s="52"/>
      <c r="C74" s="52"/>
      <c r="D74" s="52"/>
      <c r="E74" s="52"/>
      <c r="F74" s="52"/>
      <c r="G74" s="52"/>
      <c r="H74" s="52"/>
      <c r="I74" s="53"/>
      <c r="J74" s="54" t="s">
        <v>53</v>
      </c>
      <c r="K74" s="55"/>
      <c r="L74" s="84">
        <f>+L73/L71*100</f>
        <v>113.93595139537587</v>
      </c>
      <c r="M74" s="85">
        <f>+M73/M71*100</f>
        <v>76.64101403349932</v>
      </c>
      <c r="N74" s="84">
        <f>+N73/N71*100</f>
        <v>73.89340239590355</v>
      </c>
      <c r="O74" s="84"/>
      <c r="P74" s="85"/>
      <c r="Q74" s="85">
        <f>+Q73/Q71*100</f>
        <v>107.52706317130587</v>
      </c>
      <c r="R74" s="85"/>
      <c r="S74" s="84">
        <v>0</v>
      </c>
      <c r="T74" s="84"/>
      <c r="U74" s="84"/>
      <c r="V74" s="85"/>
      <c r="W74" s="85">
        <f>+W73/W71*100</f>
        <v>108.71927707793687</v>
      </c>
      <c r="X74" s="85"/>
      <c r="Y74" s="85"/>
      <c r="Z74" s="1"/>
    </row>
    <row r="75" spans="1:26" ht="23.25">
      <c r="A75" s="1"/>
      <c r="B75" s="52"/>
      <c r="C75" s="52"/>
      <c r="D75" s="52"/>
      <c r="E75" s="52"/>
      <c r="F75" s="52"/>
      <c r="G75" s="52"/>
      <c r="H75" s="52"/>
      <c r="I75" s="53"/>
      <c r="J75" s="54" t="s">
        <v>54</v>
      </c>
      <c r="K75" s="55"/>
      <c r="L75" s="84">
        <f>+L73/L72*100</f>
        <v>98.123310459555</v>
      </c>
      <c r="M75" s="85">
        <f>+M73/M72*100</f>
        <v>97.69186381996538</v>
      </c>
      <c r="N75" s="84">
        <f>+N73/N72*100</f>
        <v>97.34382302539338</v>
      </c>
      <c r="O75" s="84"/>
      <c r="P75" s="85"/>
      <c r="Q75" s="85">
        <f>+Q73/Q72*100</f>
        <v>98.04057328809806</v>
      </c>
      <c r="R75" s="85"/>
      <c r="S75" s="84">
        <f>+S73/S72*100</f>
        <v>99.92927864214994</v>
      </c>
      <c r="T75" s="84"/>
      <c r="U75" s="84"/>
      <c r="V75" s="85">
        <f>+V73/V72*100</f>
        <v>99.92927864214994</v>
      </c>
      <c r="W75" s="85">
        <f>+W73/W72*100</f>
        <v>98.06089755785725</v>
      </c>
      <c r="X75" s="85"/>
      <c r="Y75" s="85"/>
      <c r="Z75" s="1"/>
    </row>
    <row r="76" spans="1:26" ht="23.25">
      <c r="A76" s="1"/>
      <c r="B76" s="52"/>
      <c r="C76" s="52"/>
      <c r="D76" s="52"/>
      <c r="E76" s="52"/>
      <c r="F76" s="52"/>
      <c r="G76" s="52"/>
      <c r="H76" s="52"/>
      <c r="I76" s="53"/>
      <c r="J76" s="54"/>
      <c r="K76" s="55"/>
      <c r="L76" s="84"/>
      <c r="M76" s="85"/>
      <c r="N76" s="84"/>
      <c r="O76" s="84"/>
      <c r="P76" s="85"/>
      <c r="Q76" s="85"/>
      <c r="R76" s="85"/>
      <c r="S76" s="84"/>
      <c r="T76" s="84"/>
      <c r="U76" s="84"/>
      <c r="V76" s="85"/>
      <c r="W76" s="85"/>
      <c r="X76" s="85"/>
      <c r="Y76" s="85"/>
      <c r="Z76" s="1"/>
    </row>
    <row r="77" spans="1:26" ht="23.25">
      <c r="A77" s="1"/>
      <c r="B77" s="61"/>
      <c r="C77" s="62"/>
      <c r="D77" s="62"/>
      <c r="E77" s="62"/>
      <c r="F77" s="62"/>
      <c r="G77" s="62"/>
      <c r="H77" s="62" t="s">
        <v>70</v>
      </c>
      <c r="I77" s="54"/>
      <c r="J77" s="54" t="s">
        <v>71</v>
      </c>
      <c r="K77" s="55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1"/>
    </row>
    <row r="78" spans="1:26" ht="23.25">
      <c r="A78" s="1"/>
      <c r="B78" s="52"/>
      <c r="C78" s="52"/>
      <c r="D78" s="52"/>
      <c r="E78" s="52"/>
      <c r="F78" s="52"/>
      <c r="G78" s="52"/>
      <c r="H78" s="52"/>
      <c r="I78" s="53"/>
      <c r="J78" s="54" t="s">
        <v>72</v>
      </c>
      <c r="K78" s="55"/>
      <c r="L78" s="84"/>
      <c r="M78" s="85"/>
      <c r="N78" s="84"/>
      <c r="O78" s="84"/>
      <c r="P78" s="85"/>
      <c r="Q78" s="85"/>
      <c r="R78" s="85"/>
      <c r="S78" s="84"/>
      <c r="T78" s="84"/>
      <c r="U78" s="84"/>
      <c r="V78" s="85"/>
      <c r="W78" s="85"/>
      <c r="X78" s="85"/>
      <c r="Y78" s="85"/>
      <c r="Z78" s="1"/>
    </row>
    <row r="79" spans="1:26" ht="23.25">
      <c r="A79" s="1"/>
      <c r="B79" s="52"/>
      <c r="C79" s="52"/>
      <c r="D79" s="52"/>
      <c r="E79" s="52"/>
      <c r="F79" s="52"/>
      <c r="G79" s="52"/>
      <c r="H79" s="52"/>
      <c r="I79" s="53"/>
      <c r="J79" s="54" t="s">
        <v>50</v>
      </c>
      <c r="K79" s="55"/>
      <c r="L79" s="84">
        <v>10392.276</v>
      </c>
      <c r="M79" s="85">
        <v>217.9</v>
      </c>
      <c r="N79" s="84">
        <v>1011.1</v>
      </c>
      <c r="O79" s="84"/>
      <c r="P79" s="85"/>
      <c r="Q79" s="85">
        <v>11621.3</v>
      </c>
      <c r="R79" s="85"/>
      <c r="S79" s="84"/>
      <c r="T79" s="84"/>
      <c r="U79" s="84"/>
      <c r="V79" s="85">
        <f>+S79</f>
        <v>0</v>
      </c>
      <c r="W79" s="85">
        <f>+V79+Q79</f>
        <v>11621.3</v>
      </c>
      <c r="X79" s="85">
        <v>100</v>
      </c>
      <c r="Y79" s="85"/>
      <c r="Z79" s="1"/>
    </row>
    <row r="80" spans="1:26" ht="23.25">
      <c r="A80" s="1"/>
      <c r="B80" s="52"/>
      <c r="C80" s="52"/>
      <c r="D80" s="52"/>
      <c r="E80" s="52"/>
      <c r="F80" s="52"/>
      <c r="G80" s="52"/>
      <c r="H80" s="52"/>
      <c r="I80" s="53"/>
      <c r="J80" s="54" t="s">
        <v>51</v>
      </c>
      <c r="K80" s="55"/>
      <c r="L80" s="84">
        <v>12054.7</v>
      </c>
      <c r="M80" s="85">
        <v>144.9</v>
      </c>
      <c r="N80" s="84">
        <v>1011.7</v>
      </c>
      <c r="O80" s="84"/>
      <c r="P80" s="85"/>
      <c r="Q80" s="85">
        <f>+L80+M80+N80</f>
        <v>13211.300000000001</v>
      </c>
      <c r="R80" s="85"/>
      <c r="S80" s="84">
        <v>72.5</v>
      </c>
      <c r="T80" s="84"/>
      <c r="U80" s="84"/>
      <c r="V80" s="85">
        <f>+S80</f>
        <v>72.5</v>
      </c>
      <c r="W80" s="85">
        <f>+V80+Q80</f>
        <v>13283.800000000001</v>
      </c>
      <c r="X80" s="85">
        <f>+Q80/W80*100</f>
        <v>99.45422243635105</v>
      </c>
      <c r="Y80" s="85">
        <f>+V80/W80*100</f>
        <v>0.5457775636489558</v>
      </c>
      <c r="Z80" s="1"/>
    </row>
    <row r="81" spans="1:26" ht="23.25">
      <c r="A81" s="1"/>
      <c r="B81" s="52"/>
      <c r="C81" s="52"/>
      <c r="D81" s="52"/>
      <c r="E81" s="52"/>
      <c r="F81" s="52"/>
      <c r="G81" s="52"/>
      <c r="H81" s="52"/>
      <c r="I81" s="53"/>
      <c r="J81" s="54" t="s">
        <v>52</v>
      </c>
      <c r="K81" s="55"/>
      <c r="L81" s="84">
        <v>11849.3</v>
      </c>
      <c r="M81" s="85">
        <v>144.5</v>
      </c>
      <c r="N81" s="84">
        <v>996.3</v>
      </c>
      <c r="O81" s="84"/>
      <c r="P81" s="85"/>
      <c r="Q81" s="85">
        <f>+L81+M81+N81</f>
        <v>12990.099999999999</v>
      </c>
      <c r="R81" s="85"/>
      <c r="S81" s="84">
        <v>72.5</v>
      </c>
      <c r="T81" s="84"/>
      <c r="U81" s="84"/>
      <c r="V81" s="85">
        <f>+S81</f>
        <v>72.5</v>
      </c>
      <c r="W81" s="85">
        <f>+V81+Q81</f>
        <v>13062.599999999999</v>
      </c>
      <c r="X81" s="85">
        <f>+Q81/W81*100</f>
        <v>99.44498032550946</v>
      </c>
      <c r="Y81" s="85">
        <f>+V81/W81*100</f>
        <v>0.5550196744905302</v>
      </c>
      <c r="Z81" s="1"/>
    </row>
    <row r="82" spans="1:26" ht="23.25">
      <c r="A82" s="1"/>
      <c r="B82" s="61"/>
      <c r="C82" s="61"/>
      <c r="D82" s="61"/>
      <c r="E82" s="61"/>
      <c r="F82" s="61"/>
      <c r="G82" s="61"/>
      <c r="H82" s="61"/>
      <c r="I82" s="53"/>
      <c r="J82" s="54" t="s">
        <v>53</v>
      </c>
      <c r="K82" s="55"/>
      <c r="L82" s="84">
        <f>+L81/L79*100</f>
        <v>114.0202588922773</v>
      </c>
      <c r="M82" s="85">
        <f>+M81/M79*100</f>
        <v>66.31482331344654</v>
      </c>
      <c r="N82" s="84">
        <f>+N81/N79*100</f>
        <v>98.53624765107308</v>
      </c>
      <c r="O82" s="84"/>
      <c r="P82" s="85"/>
      <c r="Q82" s="85">
        <f>+Q81/Q79*100</f>
        <v>111.77837247123814</v>
      </c>
      <c r="R82" s="85"/>
      <c r="S82" s="84">
        <v>0</v>
      </c>
      <c r="T82" s="84"/>
      <c r="U82" s="84"/>
      <c r="V82" s="85">
        <v>0</v>
      </c>
      <c r="W82" s="85">
        <f>+W81/W79*100</f>
        <v>112.40222694535034</v>
      </c>
      <c r="X82" s="85"/>
      <c r="Y82" s="85"/>
      <c r="Z82" s="1"/>
    </row>
    <row r="83" spans="1:26" ht="23.25">
      <c r="A83" s="1"/>
      <c r="B83" s="61"/>
      <c r="C83" s="62"/>
      <c r="D83" s="62"/>
      <c r="E83" s="62"/>
      <c r="F83" s="62"/>
      <c r="G83" s="62"/>
      <c r="H83" s="62"/>
      <c r="I83" s="54"/>
      <c r="J83" s="54" t="s">
        <v>54</v>
      </c>
      <c r="K83" s="55"/>
      <c r="L83" s="86">
        <f>+L81/L80*100</f>
        <v>98.2961002762408</v>
      </c>
      <c r="M83" s="86">
        <f>+M81/M80*100</f>
        <v>99.7239475500345</v>
      </c>
      <c r="N83" s="86">
        <f>+N81/N80*100</f>
        <v>98.47780962735987</v>
      </c>
      <c r="O83" s="86"/>
      <c r="P83" s="86"/>
      <c r="Q83" s="86">
        <f>+Q81/Q80*100</f>
        <v>98.32567574727693</v>
      </c>
      <c r="R83" s="86"/>
      <c r="S83" s="86">
        <f>+S81/S80*100</f>
        <v>100</v>
      </c>
      <c r="T83" s="86"/>
      <c r="U83" s="86"/>
      <c r="V83" s="86">
        <f>+V81/V80*100</f>
        <v>100</v>
      </c>
      <c r="W83" s="86">
        <f>+W81/W80*100</f>
        <v>98.33481383339104</v>
      </c>
      <c r="X83" s="86"/>
      <c r="Y83" s="86"/>
      <c r="Z83" s="1"/>
    </row>
    <row r="84" spans="1:26" ht="23.25">
      <c r="A84" s="1"/>
      <c r="B84" s="61"/>
      <c r="C84" s="61"/>
      <c r="D84" s="61"/>
      <c r="E84" s="61"/>
      <c r="F84" s="61"/>
      <c r="G84" s="61"/>
      <c r="H84" s="61"/>
      <c r="I84" s="53"/>
      <c r="J84" s="54"/>
      <c r="K84" s="55"/>
      <c r="L84" s="84"/>
      <c r="M84" s="85"/>
      <c r="N84" s="84"/>
      <c r="O84" s="84"/>
      <c r="P84" s="85"/>
      <c r="Q84" s="85"/>
      <c r="R84" s="85"/>
      <c r="S84" s="84"/>
      <c r="T84" s="84"/>
      <c r="U84" s="84"/>
      <c r="V84" s="85"/>
      <c r="W84" s="85"/>
      <c r="X84" s="85"/>
      <c r="Y84" s="85"/>
      <c r="Z84" s="1"/>
    </row>
    <row r="85" spans="1:26" ht="23.25">
      <c r="A85" s="1"/>
      <c r="B85" s="61"/>
      <c r="C85" s="61"/>
      <c r="D85" s="61"/>
      <c r="E85" s="61"/>
      <c r="F85" s="61"/>
      <c r="G85" s="61"/>
      <c r="H85" s="61" t="s">
        <v>73</v>
      </c>
      <c r="I85" s="53"/>
      <c r="J85" s="54" t="s">
        <v>74</v>
      </c>
      <c r="K85" s="55"/>
      <c r="L85" s="84"/>
      <c r="M85" s="85"/>
      <c r="N85" s="84"/>
      <c r="O85" s="84"/>
      <c r="P85" s="85"/>
      <c r="Q85" s="85"/>
      <c r="R85" s="85"/>
      <c r="S85" s="84"/>
      <c r="T85" s="84"/>
      <c r="U85" s="84"/>
      <c r="V85" s="85"/>
      <c r="W85" s="85"/>
      <c r="X85" s="85"/>
      <c r="Y85" s="85"/>
      <c r="Z85" s="1"/>
    </row>
    <row r="86" spans="1:26" ht="23.25">
      <c r="A86" s="1"/>
      <c r="B86" s="61"/>
      <c r="C86" s="61"/>
      <c r="D86" s="61"/>
      <c r="E86" s="61"/>
      <c r="F86" s="61"/>
      <c r="G86" s="61"/>
      <c r="H86" s="61"/>
      <c r="I86" s="53"/>
      <c r="J86" s="54" t="s">
        <v>75</v>
      </c>
      <c r="K86" s="55"/>
      <c r="L86" s="84"/>
      <c r="M86" s="85"/>
      <c r="N86" s="84"/>
      <c r="O86" s="84"/>
      <c r="P86" s="85"/>
      <c r="Q86" s="85"/>
      <c r="R86" s="85"/>
      <c r="S86" s="84"/>
      <c r="T86" s="84"/>
      <c r="U86" s="84"/>
      <c r="V86" s="85"/>
      <c r="W86" s="85"/>
      <c r="X86" s="85"/>
      <c r="Y86" s="85"/>
      <c r="Z86" s="1"/>
    </row>
    <row r="87" spans="1:26" ht="23.25">
      <c r="A87" s="1"/>
      <c r="B87" s="61"/>
      <c r="C87" s="61"/>
      <c r="D87" s="61"/>
      <c r="E87" s="61"/>
      <c r="F87" s="61"/>
      <c r="G87" s="61"/>
      <c r="H87" s="61"/>
      <c r="I87" s="53"/>
      <c r="J87" s="54" t="s">
        <v>50</v>
      </c>
      <c r="K87" s="55"/>
      <c r="L87" s="84">
        <v>10105.911</v>
      </c>
      <c r="M87" s="85">
        <v>217.9</v>
      </c>
      <c r="N87" s="84">
        <v>1747.25</v>
      </c>
      <c r="O87" s="84"/>
      <c r="P87" s="85"/>
      <c r="Q87" s="85">
        <v>12071.1</v>
      </c>
      <c r="R87" s="85"/>
      <c r="S87" s="84"/>
      <c r="T87" s="84"/>
      <c r="U87" s="84"/>
      <c r="V87" s="85"/>
      <c r="W87" s="85">
        <f>+V87+Q87</f>
        <v>12071.1</v>
      </c>
      <c r="X87" s="85">
        <v>100</v>
      </c>
      <c r="Y87" s="85"/>
      <c r="Z87" s="1"/>
    </row>
    <row r="88" spans="1:26" ht="23.25">
      <c r="A88" s="1"/>
      <c r="B88" s="61"/>
      <c r="C88" s="61"/>
      <c r="D88" s="61"/>
      <c r="E88" s="61"/>
      <c r="F88" s="61"/>
      <c r="G88" s="61"/>
      <c r="H88" s="61"/>
      <c r="I88" s="53"/>
      <c r="J88" s="54" t="s">
        <v>51</v>
      </c>
      <c r="K88" s="55"/>
      <c r="L88" s="84">
        <v>11643.5</v>
      </c>
      <c r="M88" s="85">
        <v>212.8</v>
      </c>
      <c r="N88" s="84">
        <v>1747.3</v>
      </c>
      <c r="O88" s="84"/>
      <c r="P88" s="85"/>
      <c r="Q88" s="85">
        <f>+L88+M88+N88</f>
        <v>13603.599999999999</v>
      </c>
      <c r="R88" s="85"/>
      <c r="S88" s="84">
        <v>5.1</v>
      </c>
      <c r="T88" s="84"/>
      <c r="U88" s="84"/>
      <c r="V88" s="85">
        <f>+S88</f>
        <v>5.1</v>
      </c>
      <c r="W88" s="85">
        <f>+V88+Q88</f>
        <v>13608.699999999999</v>
      </c>
      <c r="X88" s="85">
        <f>+Q88/W88*100</f>
        <v>99.9625239736345</v>
      </c>
      <c r="Y88" s="85"/>
      <c r="Z88" s="1"/>
    </row>
    <row r="89" spans="1:26" ht="23.25">
      <c r="A89" s="1"/>
      <c r="B89" s="61"/>
      <c r="C89" s="61"/>
      <c r="D89" s="61"/>
      <c r="E89" s="61"/>
      <c r="F89" s="61"/>
      <c r="G89" s="61"/>
      <c r="H89" s="61"/>
      <c r="I89" s="53"/>
      <c r="J89" s="54" t="s">
        <v>52</v>
      </c>
      <c r="K89" s="55"/>
      <c r="L89" s="84">
        <v>11441.2</v>
      </c>
      <c r="M89" s="85">
        <v>225.6</v>
      </c>
      <c r="N89" s="84">
        <v>1721.8</v>
      </c>
      <c r="O89" s="84"/>
      <c r="P89" s="85"/>
      <c r="Q89" s="85">
        <f>+L89+M89+N89</f>
        <v>13388.6</v>
      </c>
      <c r="R89" s="85"/>
      <c r="S89" s="84">
        <v>4</v>
      </c>
      <c r="T89" s="84"/>
      <c r="U89" s="84"/>
      <c r="V89" s="85">
        <f>+S89</f>
        <v>4</v>
      </c>
      <c r="W89" s="85">
        <f>+V89+Q89</f>
        <v>13392.6</v>
      </c>
      <c r="X89" s="85">
        <f>+Q89/W89*100</f>
        <v>99.97013275988232</v>
      </c>
      <c r="Y89" s="85"/>
      <c r="Z89" s="1"/>
    </row>
    <row r="90" spans="1:26" ht="23.25">
      <c r="A90" s="1"/>
      <c r="B90" s="70"/>
      <c r="C90" s="70"/>
      <c r="D90" s="70"/>
      <c r="E90" s="70"/>
      <c r="F90" s="70"/>
      <c r="G90" s="70"/>
      <c r="H90" s="70"/>
      <c r="I90" s="64"/>
      <c r="J90" s="65"/>
      <c r="K90" s="66"/>
      <c r="L90" s="87"/>
      <c r="M90" s="88"/>
      <c r="N90" s="87"/>
      <c r="O90" s="87"/>
      <c r="P90" s="88"/>
      <c r="Q90" s="88"/>
      <c r="R90" s="88"/>
      <c r="S90" s="87"/>
      <c r="T90" s="87"/>
      <c r="U90" s="87"/>
      <c r="V90" s="88"/>
      <c r="W90" s="88"/>
      <c r="X90" s="88"/>
      <c r="Y90" s="88"/>
      <c r="Z90" s="1"/>
    </row>
    <row r="91" spans="1:26" ht="23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1"/>
    </row>
    <row r="92" spans="1:26" ht="23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90"/>
      <c r="W92" s="90"/>
      <c r="X92" s="90"/>
      <c r="Y92" s="90" t="s">
        <v>155</v>
      </c>
      <c r="Z92" s="1"/>
    </row>
    <row r="93" spans="1:26" ht="23.25">
      <c r="A93" s="1"/>
      <c r="B93" s="9" t="s">
        <v>3</v>
      </c>
      <c r="C93" s="10"/>
      <c r="D93" s="10"/>
      <c r="E93" s="10"/>
      <c r="F93" s="10"/>
      <c r="G93" s="10"/>
      <c r="H93" s="11"/>
      <c r="I93" s="12"/>
      <c r="J93" s="13"/>
      <c r="K93" s="14"/>
      <c r="L93" s="91" t="s">
        <v>4</v>
      </c>
      <c r="M93" s="91"/>
      <c r="N93" s="91"/>
      <c r="O93" s="91"/>
      <c r="P93" s="91"/>
      <c r="Q93" s="91"/>
      <c r="R93" s="92" t="s">
        <v>5</v>
      </c>
      <c r="S93" s="91"/>
      <c r="T93" s="91"/>
      <c r="U93" s="91"/>
      <c r="V93" s="93"/>
      <c r="W93" s="91" t="s">
        <v>6</v>
      </c>
      <c r="X93" s="91"/>
      <c r="Y93" s="94"/>
      <c r="Z93" s="1"/>
    </row>
    <row r="94" spans="1:26" ht="23.25">
      <c r="A94" s="1"/>
      <c r="B94" s="19" t="s">
        <v>7</v>
      </c>
      <c r="C94" s="20"/>
      <c r="D94" s="20"/>
      <c r="E94" s="20"/>
      <c r="F94" s="20"/>
      <c r="G94" s="20"/>
      <c r="H94" s="21"/>
      <c r="I94" s="22"/>
      <c r="J94" s="23"/>
      <c r="K94" s="24"/>
      <c r="L94" s="95"/>
      <c r="M94" s="85"/>
      <c r="N94" s="96"/>
      <c r="O94" s="97" t="s">
        <v>8</v>
      </c>
      <c r="P94" s="98"/>
      <c r="Q94" s="99"/>
      <c r="R94" s="100" t="s">
        <v>8</v>
      </c>
      <c r="S94" s="101" t="s">
        <v>9</v>
      </c>
      <c r="T94" s="95"/>
      <c r="U94" s="102" t="s">
        <v>10</v>
      </c>
      <c r="V94" s="99"/>
      <c r="W94" s="99"/>
      <c r="X94" s="103" t="s">
        <v>11</v>
      </c>
      <c r="Y94" s="104"/>
      <c r="Z94" s="1"/>
    </row>
    <row r="95" spans="1:26" ht="23.25">
      <c r="A95" s="1"/>
      <c r="B95" s="36"/>
      <c r="C95" s="37"/>
      <c r="D95" s="37"/>
      <c r="E95" s="37"/>
      <c r="F95" s="38"/>
      <c r="G95" s="37"/>
      <c r="H95" s="36"/>
      <c r="I95" s="22"/>
      <c r="J95" s="2" t="s">
        <v>12</v>
      </c>
      <c r="K95" s="24"/>
      <c r="L95" s="105" t="s">
        <v>13</v>
      </c>
      <c r="M95" s="106" t="s">
        <v>14</v>
      </c>
      <c r="N95" s="101" t="s">
        <v>13</v>
      </c>
      <c r="O95" s="105" t="s">
        <v>15</v>
      </c>
      <c r="P95" s="98" t="s">
        <v>16</v>
      </c>
      <c r="Q95" s="85"/>
      <c r="R95" s="107" t="s">
        <v>15</v>
      </c>
      <c r="S95" s="106" t="s">
        <v>17</v>
      </c>
      <c r="T95" s="105" t="s">
        <v>18</v>
      </c>
      <c r="U95" s="102" t="s">
        <v>19</v>
      </c>
      <c r="V95" s="99"/>
      <c r="W95" s="99"/>
      <c r="X95" s="99"/>
      <c r="Y95" s="106"/>
      <c r="Z95" s="1"/>
    </row>
    <row r="96" spans="1:26" ht="23.25">
      <c r="A96" s="1"/>
      <c r="B96" s="36" t="s">
        <v>20</v>
      </c>
      <c r="C96" s="36" t="s">
        <v>21</v>
      </c>
      <c r="D96" s="36" t="s">
        <v>22</v>
      </c>
      <c r="E96" s="36" t="s">
        <v>23</v>
      </c>
      <c r="F96" s="36" t="s">
        <v>24</v>
      </c>
      <c r="G96" s="36" t="s">
        <v>25</v>
      </c>
      <c r="H96" s="36" t="s">
        <v>26</v>
      </c>
      <c r="I96" s="22"/>
      <c r="J96" s="42"/>
      <c r="K96" s="24"/>
      <c r="L96" s="105" t="s">
        <v>27</v>
      </c>
      <c r="M96" s="106" t="s">
        <v>28</v>
      </c>
      <c r="N96" s="101" t="s">
        <v>29</v>
      </c>
      <c r="O96" s="105" t="s">
        <v>30</v>
      </c>
      <c r="P96" s="98" t="s">
        <v>31</v>
      </c>
      <c r="Q96" s="106" t="s">
        <v>32</v>
      </c>
      <c r="R96" s="107" t="s">
        <v>30</v>
      </c>
      <c r="S96" s="106" t="s">
        <v>33</v>
      </c>
      <c r="T96" s="105" t="s">
        <v>34</v>
      </c>
      <c r="U96" s="102" t="s">
        <v>35</v>
      </c>
      <c r="V96" s="98" t="s">
        <v>32</v>
      </c>
      <c r="W96" s="98" t="s">
        <v>36</v>
      </c>
      <c r="X96" s="98" t="s">
        <v>37</v>
      </c>
      <c r="Y96" s="106" t="s">
        <v>38</v>
      </c>
      <c r="Z96" s="1"/>
    </row>
    <row r="97" spans="1:26" ht="23.25">
      <c r="A97" s="1"/>
      <c r="B97" s="43"/>
      <c r="C97" s="43"/>
      <c r="D97" s="43"/>
      <c r="E97" s="43"/>
      <c r="F97" s="43"/>
      <c r="G97" s="43"/>
      <c r="H97" s="43"/>
      <c r="I97" s="44"/>
      <c r="J97" s="45"/>
      <c r="K97" s="46"/>
      <c r="L97" s="108"/>
      <c r="M97" s="109"/>
      <c r="N97" s="110"/>
      <c r="O97" s="108"/>
      <c r="P97" s="111"/>
      <c r="Q97" s="111"/>
      <c r="R97" s="109"/>
      <c r="S97" s="109"/>
      <c r="T97" s="108"/>
      <c r="U97" s="112"/>
      <c r="V97" s="111"/>
      <c r="W97" s="111"/>
      <c r="X97" s="111"/>
      <c r="Y97" s="109"/>
      <c r="Z97" s="1"/>
    </row>
    <row r="98" spans="1:26" ht="23.25">
      <c r="A98" s="1"/>
      <c r="B98" s="52" t="s">
        <v>48</v>
      </c>
      <c r="C98" s="52"/>
      <c r="D98" s="52"/>
      <c r="E98" s="52" t="s">
        <v>55</v>
      </c>
      <c r="F98" s="52" t="s">
        <v>60</v>
      </c>
      <c r="G98" s="52" t="s">
        <v>62</v>
      </c>
      <c r="H98" s="52" t="s">
        <v>73</v>
      </c>
      <c r="I98" s="53"/>
      <c r="J98" s="54" t="s">
        <v>53</v>
      </c>
      <c r="K98" s="55"/>
      <c r="L98" s="95">
        <f>+L89/L87*100</f>
        <v>113.21295032184631</v>
      </c>
      <c r="M98" s="85">
        <f>+M89/M87*100</f>
        <v>103.53373106929784</v>
      </c>
      <c r="N98" s="96">
        <f>+N89/N87*100</f>
        <v>98.5434253827443</v>
      </c>
      <c r="O98" s="113"/>
      <c r="P98" s="99"/>
      <c r="Q98" s="99">
        <f>+Q89/Q87*100</f>
        <v>110.91449826444982</v>
      </c>
      <c r="R98" s="85"/>
      <c r="S98" s="96">
        <v>0</v>
      </c>
      <c r="T98" s="95"/>
      <c r="U98" s="114"/>
      <c r="V98" s="99">
        <v>0</v>
      </c>
      <c r="W98" s="99">
        <f>+W89/W87*100</f>
        <v>110.94763526107812</v>
      </c>
      <c r="X98" s="99"/>
      <c r="Y98" s="85"/>
      <c r="Z98" s="1"/>
    </row>
    <row r="99" spans="1:26" ht="23.25">
      <c r="A99" s="1"/>
      <c r="B99" s="52"/>
      <c r="C99" s="52"/>
      <c r="D99" s="52"/>
      <c r="E99" s="52"/>
      <c r="F99" s="52"/>
      <c r="G99" s="52"/>
      <c r="H99" s="52"/>
      <c r="I99" s="53"/>
      <c r="J99" s="58" t="s">
        <v>54</v>
      </c>
      <c r="K99" s="59"/>
      <c r="L99" s="84">
        <f>+L89/L88*100</f>
        <v>98.26254992055654</v>
      </c>
      <c r="M99" s="84">
        <f>+M89/M88*100</f>
        <v>106.01503759398496</v>
      </c>
      <c r="N99" s="84">
        <f>+N89/N88*100</f>
        <v>98.54060550563727</v>
      </c>
      <c r="O99" s="84"/>
      <c r="P99" s="84"/>
      <c r="Q99" s="84">
        <f>+Q89/Q88*100</f>
        <v>98.41953600517512</v>
      </c>
      <c r="R99" s="84"/>
      <c r="S99" s="84">
        <f>+S89/S88*100</f>
        <v>78.43137254901961</v>
      </c>
      <c r="T99" s="84"/>
      <c r="U99" s="115"/>
      <c r="V99" s="85">
        <f>+V89/V88*100</f>
        <v>78.43137254901961</v>
      </c>
      <c r="W99" s="85">
        <f>+W89/W88*100</f>
        <v>98.4120452357683</v>
      </c>
      <c r="X99" s="85"/>
      <c r="Y99" s="85"/>
      <c r="Z99" s="1"/>
    </row>
    <row r="100" spans="1:26" ht="23.25">
      <c r="A100" s="1"/>
      <c r="B100" s="52"/>
      <c r="C100" s="52"/>
      <c r="D100" s="52"/>
      <c r="E100" s="52"/>
      <c r="F100" s="52"/>
      <c r="G100" s="52"/>
      <c r="H100" s="52"/>
      <c r="I100" s="53"/>
      <c r="J100" s="58"/>
      <c r="K100" s="59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5"/>
      <c r="W100" s="85"/>
      <c r="X100" s="85"/>
      <c r="Y100" s="85"/>
      <c r="Z100" s="1"/>
    </row>
    <row r="101" spans="1:26" ht="23.25">
      <c r="A101" s="1"/>
      <c r="B101" s="52"/>
      <c r="C101" s="52"/>
      <c r="D101" s="52"/>
      <c r="E101" s="52"/>
      <c r="F101" s="52"/>
      <c r="G101" s="52"/>
      <c r="H101" s="52" t="s">
        <v>76</v>
      </c>
      <c r="I101" s="53"/>
      <c r="J101" s="54" t="s">
        <v>77</v>
      </c>
      <c r="K101" s="55"/>
      <c r="L101" s="84"/>
      <c r="M101" s="84"/>
      <c r="N101" s="84"/>
      <c r="O101" s="84"/>
      <c r="P101" s="84"/>
      <c r="Q101" s="85"/>
      <c r="R101" s="84"/>
      <c r="S101" s="84"/>
      <c r="T101" s="84"/>
      <c r="U101" s="84"/>
      <c r="V101" s="85"/>
      <c r="W101" s="85"/>
      <c r="X101" s="85"/>
      <c r="Y101" s="85"/>
      <c r="Z101" s="1"/>
    </row>
    <row r="102" spans="1:26" ht="23.25">
      <c r="A102" s="1"/>
      <c r="B102" s="52"/>
      <c r="C102" s="52"/>
      <c r="D102" s="52"/>
      <c r="E102" s="52"/>
      <c r="F102" s="52"/>
      <c r="G102" s="52"/>
      <c r="H102" s="52"/>
      <c r="I102" s="53"/>
      <c r="J102" s="54" t="s">
        <v>78</v>
      </c>
      <c r="K102" s="55"/>
      <c r="L102" s="84"/>
      <c r="M102" s="85"/>
      <c r="N102" s="84"/>
      <c r="O102" s="84"/>
      <c r="P102" s="85"/>
      <c r="Q102" s="85"/>
      <c r="R102" s="85"/>
      <c r="S102" s="84"/>
      <c r="T102" s="84"/>
      <c r="U102" s="84"/>
      <c r="V102" s="85"/>
      <c r="W102" s="85"/>
      <c r="X102" s="85"/>
      <c r="Y102" s="85"/>
      <c r="Z102" s="1"/>
    </row>
    <row r="103" spans="1:26" ht="23.25">
      <c r="A103" s="1"/>
      <c r="B103" s="52"/>
      <c r="C103" s="52"/>
      <c r="D103" s="52"/>
      <c r="E103" s="52"/>
      <c r="F103" s="52"/>
      <c r="G103" s="52"/>
      <c r="H103" s="52"/>
      <c r="I103" s="53"/>
      <c r="J103" s="54" t="s">
        <v>50</v>
      </c>
      <c r="K103" s="55"/>
      <c r="L103" s="84">
        <v>10052.451</v>
      </c>
      <c r="M103" s="85">
        <v>217.9</v>
      </c>
      <c r="N103" s="84">
        <v>1477.9</v>
      </c>
      <c r="O103" s="84"/>
      <c r="P103" s="85"/>
      <c r="Q103" s="85">
        <v>11748.3</v>
      </c>
      <c r="R103" s="85"/>
      <c r="S103" s="84"/>
      <c r="T103" s="84"/>
      <c r="U103" s="84"/>
      <c r="V103" s="85"/>
      <c r="W103" s="85">
        <f>+V103+Q103</f>
        <v>11748.3</v>
      </c>
      <c r="X103" s="85">
        <v>100</v>
      </c>
      <c r="Y103" s="85"/>
      <c r="Z103" s="1"/>
    </row>
    <row r="104" spans="1:26" ht="23.25">
      <c r="A104" s="1"/>
      <c r="B104" s="52"/>
      <c r="C104" s="52"/>
      <c r="D104" s="52"/>
      <c r="E104" s="52"/>
      <c r="F104" s="52"/>
      <c r="G104" s="52"/>
      <c r="H104" s="52"/>
      <c r="I104" s="53"/>
      <c r="J104" s="54" t="s">
        <v>51</v>
      </c>
      <c r="K104" s="55"/>
      <c r="L104" s="84">
        <v>11702.9</v>
      </c>
      <c r="M104" s="85">
        <v>217.9</v>
      </c>
      <c r="N104" s="84">
        <v>1477.9</v>
      </c>
      <c r="O104" s="84"/>
      <c r="P104" s="85"/>
      <c r="Q104" s="85">
        <f>+L104+M104+N104</f>
        <v>13398.699999999999</v>
      </c>
      <c r="R104" s="85"/>
      <c r="S104" s="84"/>
      <c r="T104" s="84"/>
      <c r="U104" s="84"/>
      <c r="V104" s="85"/>
      <c r="W104" s="85">
        <f>+V104+Q104</f>
        <v>13398.699999999999</v>
      </c>
      <c r="X104" s="85">
        <f>+Q104/W104*100</f>
        <v>100</v>
      </c>
      <c r="Y104" s="85"/>
      <c r="Z104" s="1"/>
    </row>
    <row r="105" spans="1:26" ht="23.25">
      <c r="A105" s="1"/>
      <c r="B105" s="52"/>
      <c r="C105" s="52"/>
      <c r="D105" s="52"/>
      <c r="E105" s="52"/>
      <c r="F105" s="52"/>
      <c r="G105" s="52"/>
      <c r="H105" s="52"/>
      <c r="I105" s="53"/>
      <c r="J105" s="54" t="s">
        <v>52</v>
      </c>
      <c r="K105" s="55"/>
      <c r="L105" s="84">
        <v>11467.8</v>
      </c>
      <c r="M105" s="85">
        <v>89.2</v>
      </c>
      <c r="N105" s="84">
        <v>1575.3</v>
      </c>
      <c r="O105" s="84"/>
      <c r="P105" s="85"/>
      <c r="Q105" s="85">
        <f>+L105+M105+N105</f>
        <v>13132.3</v>
      </c>
      <c r="R105" s="85"/>
      <c r="S105" s="84"/>
      <c r="T105" s="84"/>
      <c r="U105" s="84"/>
      <c r="V105" s="85"/>
      <c r="W105" s="85">
        <f>+V105+Q105</f>
        <v>13132.3</v>
      </c>
      <c r="X105" s="85">
        <f>+Q105/W105*100</f>
        <v>100</v>
      </c>
      <c r="Y105" s="85"/>
      <c r="Z105" s="1"/>
    </row>
    <row r="106" spans="1:26" ht="23.25">
      <c r="A106" s="1"/>
      <c r="B106" s="52"/>
      <c r="C106" s="52"/>
      <c r="D106" s="52"/>
      <c r="E106" s="52"/>
      <c r="F106" s="52"/>
      <c r="G106" s="52"/>
      <c r="H106" s="52"/>
      <c r="I106" s="53"/>
      <c r="J106" s="54" t="s">
        <v>53</v>
      </c>
      <c r="K106" s="55"/>
      <c r="L106" s="84">
        <f>+L105/L103*100</f>
        <v>114.07964087564318</v>
      </c>
      <c r="M106" s="85">
        <f>+M105/M103*100</f>
        <v>40.93620927030749</v>
      </c>
      <c r="N106" s="84">
        <f>+N105/N103*100</f>
        <v>106.59043237025507</v>
      </c>
      <c r="O106" s="84"/>
      <c r="P106" s="85"/>
      <c r="Q106" s="85">
        <f>+Q105/Q103*100</f>
        <v>111.78042780657627</v>
      </c>
      <c r="R106" s="85"/>
      <c r="S106" s="84"/>
      <c r="T106" s="84"/>
      <c r="U106" s="84"/>
      <c r="V106" s="85"/>
      <c r="W106" s="85">
        <f>+W105/W103*100</f>
        <v>111.78042780657627</v>
      </c>
      <c r="X106" s="85"/>
      <c r="Y106" s="85"/>
      <c r="Z106" s="1"/>
    </row>
    <row r="107" spans="1:26" ht="23.25">
      <c r="A107" s="1"/>
      <c r="B107" s="52"/>
      <c r="C107" s="52"/>
      <c r="D107" s="52"/>
      <c r="E107" s="52"/>
      <c r="F107" s="52"/>
      <c r="G107" s="52"/>
      <c r="H107" s="52"/>
      <c r="I107" s="53"/>
      <c r="J107" s="54" t="s">
        <v>54</v>
      </c>
      <c r="K107" s="55"/>
      <c r="L107" s="84">
        <f>+L105/L104*100</f>
        <v>97.99109622401285</v>
      </c>
      <c r="M107" s="85">
        <f>+M105/M104*100</f>
        <v>40.93620927030749</v>
      </c>
      <c r="N107" s="84">
        <f>+N105/N104*100</f>
        <v>106.59043237025507</v>
      </c>
      <c r="O107" s="84"/>
      <c r="P107" s="85"/>
      <c r="Q107" s="85">
        <f>+Q105/Q104*100</f>
        <v>98.01174740833066</v>
      </c>
      <c r="R107" s="85"/>
      <c r="S107" s="84"/>
      <c r="T107" s="84"/>
      <c r="U107" s="84"/>
      <c r="V107" s="85"/>
      <c r="W107" s="85">
        <f>+W105/W104*100</f>
        <v>98.01174740833066</v>
      </c>
      <c r="X107" s="85"/>
      <c r="Y107" s="85"/>
      <c r="Z107" s="1"/>
    </row>
    <row r="108" spans="1:26" ht="23.25">
      <c r="A108" s="1"/>
      <c r="B108" s="52"/>
      <c r="C108" s="52"/>
      <c r="D108" s="52"/>
      <c r="E108" s="52"/>
      <c r="F108" s="52"/>
      <c r="G108" s="52"/>
      <c r="H108" s="52"/>
      <c r="I108" s="53"/>
      <c r="J108" s="54"/>
      <c r="K108" s="55"/>
      <c r="L108" s="84"/>
      <c r="M108" s="85"/>
      <c r="N108" s="84"/>
      <c r="O108" s="84"/>
      <c r="P108" s="85"/>
      <c r="Q108" s="85"/>
      <c r="R108" s="85"/>
      <c r="S108" s="84"/>
      <c r="T108" s="84"/>
      <c r="U108" s="84"/>
      <c r="V108" s="85"/>
      <c r="W108" s="85"/>
      <c r="X108" s="85"/>
      <c r="Y108" s="85"/>
      <c r="Z108" s="1"/>
    </row>
    <row r="109" spans="1:26" ht="23.25">
      <c r="A109" s="1"/>
      <c r="B109" s="52"/>
      <c r="C109" s="52"/>
      <c r="D109" s="52"/>
      <c r="E109" s="52"/>
      <c r="F109" s="52"/>
      <c r="G109" s="52"/>
      <c r="H109" s="52" t="s">
        <v>79</v>
      </c>
      <c r="I109" s="53"/>
      <c r="J109" s="54" t="s">
        <v>80</v>
      </c>
      <c r="K109" s="55"/>
      <c r="L109" s="84"/>
      <c r="M109" s="85"/>
      <c r="N109" s="84"/>
      <c r="O109" s="84"/>
      <c r="P109" s="85"/>
      <c r="Q109" s="85"/>
      <c r="R109" s="85"/>
      <c r="S109" s="84"/>
      <c r="T109" s="84"/>
      <c r="U109" s="84"/>
      <c r="V109" s="85"/>
      <c r="W109" s="85"/>
      <c r="X109" s="85"/>
      <c r="Y109" s="85"/>
      <c r="Z109" s="1"/>
    </row>
    <row r="110" spans="1:26" ht="23.25">
      <c r="A110" s="1"/>
      <c r="B110" s="52"/>
      <c r="C110" s="52"/>
      <c r="D110" s="52"/>
      <c r="E110" s="52"/>
      <c r="F110" s="52"/>
      <c r="G110" s="52"/>
      <c r="H110" s="52"/>
      <c r="I110" s="53"/>
      <c r="J110" s="54" t="s">
        <v>81</v>
      </c>
      <c r="K110" s="55"/>
      <c r="L110" s="84"/>
      <c r="M110" s="85"/>
      <c r="N110" s="84"/>
      <c r="O110" s="84"/>
      <c r="P110" s="85"/>
      <c r="Q110" s="85"/>
      <c r="R110" s="85"/>
      <c r="S110" s="84"/>
      <c r="T110" s="84"/>
      <c r="U110" s="84"/>
      <c r="V110" s="85"/>
      <c r="W110" s="85"/>
      <c r="X110" s="85"/>
      <c r="Y110" s="85"/>
      <c r="Z110" s="1"/>
    </row>
    <row r="111" spans="1:26" ht="23.25">
      <c r="A111" s="1"/>
      <c r="B111" s="52"/>
      <c r="C111" s="52"/>
      <c r="D111" s="52"/>
      <c r="E111" s="52"/>
      <c r="F111" s="52"/>
      <c r="G111" s="52"/>
      <c r="H111" s="52"/>
      <c r="I111" s="53"/>
      <c r="J111" s="54" t="s">
        <v>50</v>
      </c>
      <c r="K111" s="55"/>
      <c r="L111" s="84">
        <v>10183.121</v>
      </c>
      <c r="M111" s="85">
        <v>217.9</v>
      </c>
      <c r="N111" s="84">
        <v>729.5</v>
      </c>
      <c r="O111" s="84"/>
      <c r="P111" s="85"/>
      <c r="Q111" s="85">
        <v>11130.5</v>
      </c>
      <c r="R111" s="85"/>
      <c r="S111" s="84"/>
      <c r="T111" s="84"/>
      <c r="U111" s="84"/>
      <c r="V111" s="85">
        <f>+T111</f>
        <v>0</v>
      </c>
      <c r="W111" s="85">
        <f>+V111+Q111</f>
        <v>11130.5</v>
      </c>
      <c r="X111" s="85">
        <v>100</v>
      </c>
      <c r="Y111" s="85"/>
      <c r="Z111" s="1"/>
    </row>
    <row r="112" spans="1:26" ht="23.25">
      <c r="A112" s="1"/>
      <c r="B112" s="52"/>
      <c r="C112" s="52"/>
      <c r="D112" s="52"/>
      <c r="E112" s="52"/>
      <c r="F112" s="52"/>
      <c r="G112" s="52"/>
      <c r="H112" s="52"/>
      <c r="I112" s="53"/>
      <c r="J112" s="54" t="s">
        <v>51</v>
      </c>
      <c r="K112" s="55"/>
      <c r="L112" s="84">
        <v>9894.3</v>
      </c>
      <c r="M112" s="85">
        <v>161.4</v>
      </c>
      <c r="N112" s="84">
        <v>786</v>
      </c>
      <c r="O112" s="84"/>
      <c r="P112" s="85"/>
      <c r="Q112" s="85">
        <f>+L112+M112+N112</f>
        <v>10841.699999999999</v>
      </c>
      <c r="R112" s="85"/>
      <c r="S112" s="84">
        <v>0</v>
      </c>
      <c r="T112" s="84">
        <v>147.7</v>
      </c>
      <c r="U112" s="84"/>
      <c r="V112" s="85">
        <f>+T112</f>
        <v>147.7</v>
      </c>
      <c r="W112" s="85">
        <f>+V112+Q112</f>
        <v>10989.4</v>
      </c>
      <c r="X112" s="85">
        <f>+Q112/W112*100</f>
        <v>98.65597757839372</v>
      </c>
      <c r="Y112" s="85">
        <f>+V112/W112*100</f>
        <v>1.344022421606275</v>
      </c>
      <c r="Z112" s="1"/>
    </row>
    <row r="113" spans="1:26" ht="23.25">
      <c r="A113" s="1"/>
      <c r="B113" s="61"/>
      <c r="C113" s="62"/>
      <c r="D113" s="62"/>
      <c r="E113" s="62"/>
      <c r="F113" s="62"/>
      <c r="G113" s="62"/>
      <c r="H113" s="62"/>
      <c r="I113" s="54"/>
      <c r="J113" s="54" t="s">
        <v>52</v>
      </c>
      <c r="K113" s="55"/>
      <c r="L113" s="86">
        <v>9352.4</v>
      </c>
      <c r="M113" s="86">
        <v>160.2</v>
      </c>
      <c r="N113" s="86">
        <v>775.8</v>
      </c>
      <c r="O113" s="86"/>
      <c r="P113" s="86"/>
      <c r="Q113" s="86">
        <f>+L113+M113+N113</f>
        <v>10288.4</v>
      </c>
      <c r="R113" s="86"/>
      <c r="S113" s="86">
        <v>0</v>
      </c>
      <c r="T113" s="86">
        <v>147.7</v>
      </c>
      <c r="U113" s="86"/>
      <c r="V113" s="86">
        <f>+T113</f>
        <v>147.7</v>
      </c>
      <c r="W113" s="86">
        <f>+V113+Q113</f>
        <v>10436.1</v>
      </c>
      <c r="X113" s="86">
        <f>+Q113/W113*100</f>
        <v>98.58472034572301</v>
      </c>
      <c r="Y113" s="86">
        <f>+V113/W113*100</f>
        <v>1.4152796542769808</v>
      </c>
      <c r="Z113" s="1"/>
    </row>
    <row r="114" spans="1:26" ht="23.25">
      <c r="A114" s="1"/>
      <c r="B114" s="52"/>
      <c r="C114" s="52"/>
      <c r="D114" s="52"/>
      <c r="E114" s="52"/>
      <c r="F114" s="52"/>
      <c r="G114" s="52"/>
      <c r="H114" s="52"/>
      <c r="I114" s="53"/>
      <c r="J114" s="54" t="s">
        <v>53</v>
      </c>
      <c r="K114" s="55"/>
      <c r="L114" s="84">
        <f>+L113/L111*100</f>
        <v>91.84217687288603</v>
      </c>
      <c r="M114" s="85">
        <f>+M113/M111*100</f>
        <v>73.51996328591096</v>
      </c>
      <c r="N114" s="84">
        <f>+N113/N111*100</f>
        <v>106.34681288553804</v>
      </c>
      <c r="O114" s="84"/>
      <c r="P114" s="85"/>
      <c r="Q114" s="85">
        <f>+Q113/Q111*100</f>
        <v>92.43430214276088</v>
      </c>
      <c r="R114" s="85"/>
      <c r="S114" s="84">
        <v>0</v>
      </c>
      <c r="T114" s="84">
        <v>0</v>
      </c>
      <c r="U114" s="84"/>
      <c r="V114" s="85">
        <v>0</v>
      </c>
      <c r="W114" s="85">
        <f>+W113/W111*100</f>
        <v>93.7612865549616</v>
      </c>
      <c r="X114" s="85"/>
      <c r="Y114" s="85"/>
      <c r="Z114" s="1"/>
    </row>
    <row r="115" spans="1:26" ht="23.25">
      <c r="A115" s="1"/>
      <c r="B115" s="52"/>
      <c r="C115" s="52"/>
      <c r="D115" s="52"/>
      <c r="E115" s="52"/>
      <c r="F115" s="52"/>
      <c r="G115" s="52"/>
      <c r="H115" s="52"/>
      <c r="I115" s="53"/>
      <c r="J115" s="54" t="s">
        <v>54</v>
      </c>
      <c r="K115" s="55"/>
      <c r="L115" s="84">
        <f>+L113/L112*100</f>
        <v>94.52310926493031</v>
      </c>
      <c r="M115" s="85">
        <f>+M113/M112*100</f>
        <v>99.25650557620817</v>
      </c>
      <c r="N115" s="84">
        <f>+N113/N112*100</f>
        <v>98.70229007633587</v>
      </c>
      <c r="O115" s="84"/>
      <c r="P115" s="85"/>
      <c r="Q115" s="85">
        <f>+Q113/Q112*100</f>
        <v>94.89655681304593</v>
      </c>
      <c r="R115" s="85"/>
      <c r="S115" s="84">
        <v>0</v>
      </c>
      <c r="T115" s="84">
        <f>+T113/T112*100</f>
        <v>100</v>
      </c>
      <c r="U115" s="84"/>
      <c r="V115" s="85">
        <f>+V113/V112*100</f>
        <v>100</v>
      </c>
      <c r="W115" s="85">
        <f>+W113/W112*100</f>
        <v>94.96514823375253</v>
      </c>
      <c r="X115" s="85"/>
      <c r="Y115" s="85"/>
      <c r="Z115" s="1"/>
    </row>
    <row r="116" spans="1:26" ht="23.25">
      <c r="A116" s="1"/>
      <c r="B116" s="52"/>
      <c r="C116" s="52"/>
      <c r="D116" s="52"/>
      <c r="E116" s="52"/>
      <c r="F116" s="52"/>
      <c r="G116" s="52"/>
      <c r="H116" s="52"/>
      <c r="I116" s="53"/>
      <c r="J116" s="54"/>
      <c r="K116" s="55"/>
      <c r="L116" s="84"/>
      <c r="M116" s="85"/>
      <c r="N116" s="84"/>
      <c r="O116" s="84"/>
      <c r="P116" s="85"/>
      <c r="Q116" s="85"/>
      <c r="R116" s="85"/>
      <c r="S116" s="84"/>
      <c r="T116" s="84"/>
      <c r="U116" s="84"/>
      <c r="V116" s="85"/>
      <c r="W116" s="85"/>
      <c r="X116" s="85"/>
      <c r="Y116" s="85"/>
      <c r="Z116" s="1"/>
    </row>
    <row r="117" spans="1:26" ht="23.25">
      <c r="A117" s="1"/>
      <c r="B117" s="52"/>
      <c r="C117" s="52"/>
      <c r="D117" s="52"/>
      <c r="E117" s="52"/>
      <c r="F117" s="52"/>
      <c r="G117" s="52"/>
      <c r="H117" s="52" t="s">
        <v>82</v>
      </c>
      <c r="I117" s="53"/>
      <c r="J117" s="54" t="s">
        <v>83</v>
      </c>
      <c r="K117" s="55"/>
      <c r="L117" s="84"/>
      <c r="M117" s="85"/>
      <c r="N117" s="84"/>
      <c r="O117" s="84"/>
      <c r="P117" s="85"/>
      <c r="Q117" s="85"/>
      <c r="R117" s="85"/>
      <c r="S117" s="84"/>
      <c r="T117" s="84"/>
      <c r="U117" s="84"/>
      <c r="V117" s="85"/>
      <c r="W117" s="85"/>
      <c r="X117" s="85"/>
      <c r="Y117" s="85"/>
      <c r="Z117" s="1"/>
    </row>
    <row r="118" spans="1:26" ht="23.25">
      <c r="A118" s="1"/>
      <c r="B118" s="52"/>
      <c r="C118" s="52"/>
      <c r="D118" s="52"/>
      <c r="E118" s="52"/>
      <c r="F118" s="52"/>
      <c r="G118" s="52"/>
      <c r="H118" s="52"/>
      <c r="I118" s="53"/>
      <c r="J118" s="54" t="s">
        <v>84</v>
      </c>
      <c r="K118" s="55"/>
      <c r="L118" s="84"/>
      <c r="M118" s="85"/>
      <c r="N118" s="84"/>
      <c r="O118" s="84"/>
      <c r="P118" s="85"/>
      <c r="Q118" s="85"/>
      <c r="R118" s="85"/>
      <c r="S118" s="84"/>
      <c r="T118" s="84"/>
      <c r="U118" s="84"/>
      <c r="V118" s="85"/>
      <c r="W118" s="85"/>
      <c r="X118" s="85"/>
      <c r="Y118" s="85"/>
      <c r="Z118" s="1"/>
    </row>
    <row r="119" spans="1:26" ht="23.25">
      <c r="A119" s="1"/>
      <c r="B119" s="52"/>
      <c r="C119" s="52"/>
      <c r="D119" s="52"/>
      <c r="E119" s="52"/>
      <c r="F119" s="52"/>
      <c r="G119" s="52"/>
      <c r="H119" s="52"/>
      <c r="I119" s="53"/>
      <c r="J119" s="54" t="s">
        <v>50</v>
      </c>
      <c r="K119" s="55"/>
      <c r="L119" s="84">
        <v>9769.859</v>
      </c>
      <c r="M119" s="85">
        <v>217.9</v>
      </c>
      <c r="N119" s="84">
        <v>1680.05</v>
      </c>
      <c r="O119" s="84"/>
      <c r="P119" s="85"/>
      <c r="Q119" s="85">
        <v>11667.8</v>
      </c>
      <c r="R119" s="85"/>
      <c r="S119" s="84"/>
      <c r="T119" s="84"/>
      <c r="U119" s="84"/>
      <c r="V119" s="85"/>
      <c r="W119" s="85">
        <f>+V119+Q119</f>
        <v>11667.8</v>
      </c>
      <c r="X119" s="85">
        <v>100</v>
      </c>
      <c r="Y119" s="85"/>
      <c r="Z119" s="1"/>
    </row>
    <row r="120" spans="1:26" ht="23.25">
      <c r="A120" s="1"/>
      <c r="B120" s="52"/>
      <c r="C120" s="52"/>
      <c r="D120" s="52"/>
      <c r="E120" s="52"/>
      <c r="F120" s="52"/>
      <c r="G120" s="52"/>
      <c r="H120" s="52"/>
      <c r="I120" s="53"/>
      <c r="J120" s="54" t="s">
        <v>51</v>
      </c>
      <c r="K120" s="55"/>
      <c r="L120" s="84">
        <v>11314.2</v>
      </c>
      <c r="M120" s="85">
        <v>223.6</v>
      </c>
      <c r="N120" s="84">
        <v>1602.8</v>
      </c>
      <c r="O120" s="84"/>
      <c r="P120" s="85"/>
      <c r="Q120" s="85">
        <f>+L120+M120+N120</f>
        <v>13140.6</v>
      </c>
      <c r="R120" s="85"/>
      <c r="S120" s="84">
        <v>71.6</v>
      </c>
      <c r="T120" s="84"/>
      <c r="U120" s="84"/>
      <c r="V120" s="85">
        <f>+S120</f>
        <v>71.6</v>
      </c>
      <c r="W120" s="85">
        <f>+V120+Q120</f>
        <v>13212.2</v>
      </c>
      <c r="X120" s="85">
        <f>+Q120/W120*100</f>
        <v>99.45807662614857</v>
      </c>
      <c r="Y120" s="85">
        <f>+V120/W120*100</f>
        <v>0.5419233738514402</v>
      </c>
      <c r="Z120" s="1"/>
    </row>
    <row r="121" spans="1:26" ht="23.25">
      <c r="A121" s="1"/>
      <c r="B121" s="52"/>
      <c r="C121" s="52"/>
      <c r="D121" s="52"/>
      <c r="E121" s="52"/>
      <c r="F121" s="52"/>
      <c r="G121" s="52"/>
      <c r="H121" s="52"/>
      <c r="I121" s="53"/>
      <c r="J121" s="54" t="s">
        <v>52</v>
      </c>
      <c r="K121" s="55"/>
      <c r="L121" s="84">
        <v>11136.2</v>
      </c>
      <c r="M121" s="85">
        <v>207.3</v>
      </c>
      <c r="N121" s="84">
        <v>1541.2</v>
      </c>
      <c r="O121" s="84"/>
      <c r="P121" s="85"/>
      <c r="Q121" s="85">
        <f>+L121+M121+N121</f>
        <v>12884.7</v>
      </c>
      <c r="R121" s="85"/>
      <c r="S121" s="84">
        <v>71.2</v>
      </c>
      <c r="T121" s="84"/>
      <c r="U121" s="84"/>
      <c r="V121" s="85">
        <f>+S121</f>
        <v>71.2</v>
      </c>
      <c r="W121" s="85">
        <f>+V121+Q121</f>
        <v>12955.900000000001</v>
      </c>
      <c r="X121" s="85">
        <f>+Q121/W121*100</f>
        <v>99.45044342731883</v>
      </c>
      <c r="Y121" s="85">
        <f>+V121/W121*100</f>
        <v>0.5495565726811723</v>
      </c>
      <c r="Z121" s="1"/>
    </row>
    <row r="122" spans="1:26" ht="23.25">
      <c r="A122" s="1"/>
      <c r="B122" s="61"/>
      <c r="C122" s="62"/>
      <c r="D122" s="62"/>
      <c r="E122" s="62"/>
      <c r="F122" s="62"/>
      <c r="G122" s="62"/>
      <c r="H122" s="62"/>
      <c r="I122" s="54"/>
      <c r="J122" s="54" t="s">
        <v>53</v>
      </c>
      <c r="K122" s="55"/>
      <c r="L122" s="86">
        <f>+L121/L119*100</f>
        <v>113.98526836467138</v>
      </c>
      <c r="M122" s="86">
        <f>+M121/M119*100</f>
        <v>95.13538320330427</v>
      </c>
      <c r="N122" s="86">
        <f>+N121/N119*100</f>
        <v>91.73536501889825</v>
      </c>
      <c r="O122" s="86"/>
      <c r="P122" s="86"/>
      <c r="Q122" s="86">
        <f>+Q121/Q119*100</f>
        <v>110.42955827148222</v>
      </c>
      <c r="R122" s="86"/>
      <c r="S122" s="86">
        <v>0</v>
      </c>
      <c r="T122" s="86"/>
      <c r="U122" s="86"/>
      <c r="V122" s="86">
        <v>0</v>
      </c>
      <c r="W122" s="86">
        <f>+W121/W119*100</f>
        <v>111.03978470662852</v>
      </c>
      <c r="X122" s="86"/>
      <c r="Y122" s="86"/>
      <c r="Z122" s="1"/>
    </row>
    <row r="123" spans="1:26" ht="23.25">
      <c r="A123" s="1"/>
      <c r="B123" s="52"/>
      <c r="C123" s="52"/>
      <c r="D123" s="52"/>
      <c r="E123" s="52"/>
      <c r="F123" s="52"/>
      <c r="G123" s="52"/>
      <c r="H123" s="52"/>
      <c r="I123" s="53"/>
      <c r="J123" s="54" t="s">
        <v>54</v>
      </c>
      <c r="K123" s="55"/>
      <c r="L123" s="84">
        <f>+L121/L120*100</f>
        <v>98.42675575825069</v>
      </c>
      <c r="M123" s="85">
        <f>+M121/M120*100</f>
        <v>92.71019677996422</v>
      </c>
      <c r="N123" s="84">
        <f>+N121/N120*100</f>
        <v>96.15672572997256</v>
      </c>
      <c r="O123" s="84"/>
      <c r="P123" s="85"/>
      <c r="Q123" s="85">
        <f>+Q121/Q120*100</f>
        <v>98.05260033788412</v>
      </c>
      <c r="R123" s="85"/>
      <c r="S123" s="84">
        <f>+S121/S120*100</f>
        <v>99.44134078212292</v>
      </c>
      <c r="T123" s="84"/>
      <c r="U123" s="84"/>
      <c r="V123" s="85">
        <f>+V121/V120*100</f>
        <v>99.44134078212292</v>
      </c>
      <c r="W123" s="85">
        <f>+W121/W120*100</f>
        <v>98.06012624695359</v>
      </c>
      <c r="X123" s="85"/>
      <c r="Y123" s="85"/>
      <c r="Z123" s="1"/>
    </row>
    <row r="124" spans="1:26" ht="23.25">
      <c r="A124" s="1"/>
      <c r="B124" s="52"/>
      <c r="C124" s="52"/>
      <c r="D124" s="52"/>
      <c r="E124" s="52"/>
      <c r="F124" s="52"/>
      <c r="G124" s="52"/>
      <c r="H124" s="52"/>
      <c r="I124" s="53"/>
      <c r="J124" s="54"/>
      <c r="K124" s="55"/>
      <c r="L124" s="84"/>
      <c r="M124" s="85"/>
      <c r="N124" s="84"/>
      <c r="O124" s="84"/>
      <c r="P124" s="85"/>
      <c r="Q124" s="85"/>
      <c r="R124" s="85"/>
      <c r="S124" s="84"/>
      <c r="T124" s="84"/>
      <c r="U124" s="84"/>
      <c r="V124" s="85"/>
      <c r="W124" s="85"/>
      <c r="X124" s="85"/>
      <c r="Y124" s="85"/>
      <c r="Z124" s="1"/>
    </row>
    <row r="125" spans="1:26" ht="23.25">
      <c r="A125" s="1"/>
      <c r="B125" s="52"/>
      <c r="C125" s="52"/>
      <c r="D125" s="52"/>
      <c r="E125" s="52"/>
      <c r="F125" s="52"/>
      <c r="G125" s="52"/>
      <c r="H125" s="52" t="s">
        <v>85</v>
      </c>
      <c r="I125" s="53"/>
      <c r="J125" s="54" t="s">
        <v>86</v>
      </c>
      <c r="K125" s="55"/>
      <c r="L125" s="84"/>
      <c r="M125" s="85"/>
      <c r="N125" s="84"/>
      <c r="O125" s="84"/>
      <c r="P125" s="85"/>
      <c r="Q125" s="85"/>
      <c r="R125" s="85"/>
      <c r="S125" s="84"/>
      <c r="T125" s="84"/>
      <c r="U125" s="84"/>
      <c r="V125" s="85"/>
      <c r="W125" s="85"/>
      <c r="X125" s="85"/>
      <c r="Y125" s="85"/>
      <c r="Z125" s="1"/>
    </row>
    <row r="126" spans="1:26" ht="23.25">
      <c r="A126" s="1"/>
      <c r="B126" s="52"/>
      <c r="C126" s="52"/>
      <c r="D126" s="52"/>
      <c r="E126" s="52"/>
      <c r="F126" s="52"/>
      <c r="G126" s="52"/>
      <c r="H126" s="52"/>
      <c r="I126" s="53"/>
      <c r="J126" s="54" t="s">
        <v>87</v>
      </c>
      <c r="K126" s="55"/>
      <c r="L126" s="84"/>
      <c r="M126" s="85"/>
      <c r="N126" s="84"/>
      <c r="O126" s="84"/>
      <c r="P126" s="85"/>
      <c r="Q126" s="85"/>
      <c r="R126" s="85"/>
      <c r="S126" s="84"/>
      <c r="T126" s="84"/>
      <c r="U126" s="84"/>
      <c r="V126" s="85"/>
      <c r="W126" s="85"/>
      <c r="X126" s="85"/>
      <c r="Y126" s="85"/>
      <c r="Z126" s="1"/>
    </row>
    <row r="127" spans="1:26" ht="23.25">
      <c r="A127" s="1"/>
      <c r="B127" s="61"/>
      <c r="C127" s="61"/>
      <c r="D127" s="61"/>
      <c r="E127" s="61"/>
      <c r="F127" s="61"/>
      <c r="G127" s="61"/>
      <c r="H127" s="61"/>
      <c r="I127" s="53"/>
      <c r="J127" s="54" t="s">
        <v>50</v>
      </c>
      <c r="K127" s="55"/>
      <c r="L127" s="84">
        <v>10570.895</v>
      </c>
      <c r="M127" s="85">
        <v>217.9</v>
      </c>
      <c r="N127" s="84">
        <v>1097.6</v>
      </c>
      <c r="O127" s="84"/>
      <c r="P127" s="85"/>
      <c r="Q127" s="85">
        <v>11886.4</v>
      </c>
      <c r="R127" s="85"/>
      <c r="S127" s="84"/>
      <c r="T127" s="84"/>
      <c r="U127" s="84"/>
      <c r="V127" s="85"/>
      <c r="W127" s="85">
        <f>+V127+Q127</f>
        <v>11886.4</v>
      </c>
      <c r="X127" s="85">
        <v>100</v>
      </c>
      <c r="Y127" s="85"/>
      <c r="Z127" s="1"/>
    </row>
    <row r="128" spans="1:26" ht="23.25">
      <c r="A128" s="1"/>
      <c r="B128" s="61"/>
      <c r="C128" s="62"/>
      <c r="D128" s="62"/>
      <c r="E128" s="62"/>
      <c r="F128" s="62"/>
      <c r="G128" s="62"/>
      <c r="H128" s="62"/>
      <c r="I128" s="54"/>
      <c r="J128" s="54" t="s">
        <v>51</v>
      </c>
      <c r="K128" s="55"/>
      <c r="L128" s="86">
        <v>12394.8</v>
      </c>
      <c r="M128" s="86">
        <v>240.5</v>
      </c>
      <c r="N128" s="86">
        <v>1011</v>
      </c>
      <c r="O128" s="86"/>
      <c r="P128" s="86"/>
      <c r="Q128" s="86">
        <f>+L128+M128+N128</f>
        <v>13646.3</v>
      </c>
      <c r="R128" s="86"/>
      <c r="S128" s="86">
        <v>64</v>
      </c>
      <c r="T128" s="86"/>
      <c r="U128" s="86"/>
      <c r="V128" s="86">
        <f>+S128</f>
        <v>64</v>
      </c>
      <c r="W128" s="86">
        <f>+V128+Q128</f>
        <v>13710.3</v>
      </c>
      <c r="X128" s="86">
        <f>+Q128/W128*100</f>
        <v>99.53319766890586</v>
      </c>
      <c r="Y128" s="86">
        <f>+V128/W128*100</f>
        <v>0.46680233109414093</v>
      </c>
      <c r="Z128" s="1"/>
    </row>
    <row r="129" spans="1:26" ht="23.25">
      <c r="A129" s="1"/>
      <c r="B129" s="61"/>
      <c r="C129" s="61"/>
      <c r="D129" s="61"/>
      <c r="E129" s="61"/>
      <c r="F129" s="61"/>
      <c r="G129" s="61"/>
      <c r="H129" s="61"/>
      <c r="I129" s="53"/>
      <c r="J129" s="54" t="s">
        <v>52</v>
      </c>
      <c r="K129" s="55"/>
      <c r="L129" s="84">
        <v>12113.4</v>
      </c>
      <c r="M129" s="85">
        <v>214.7</v>
      </c>
      <c r="N129" s="84">
        <v>984.5</v>
      </c>
      <c r="O129" s="84"/>
      <c r="P129" s="85"/>
      <c r="Q129" s="85">
        <f>+L129+M129+N129</f>
        <v>13312.6</v>
      </c>
      <c r="R129" s="85"/>
      <c r="S129" s="84">
        <v>56</v>
      </c>
      <c r="T129" s="84"/>
      <c r="U129" s="84"/>
      <c r="V129" s="85">
        <f>+S129</f>
        <v>56</v>
      </c>
      <c r="W129" s="85">
        <f>+V129+Q129</f>
        <v>13368.6</v>
      </c>
      <c r="X129" s="85">
        <f>+Q129/W129*100</f>
        <v>99.58110796942088</v>
      </c>
      <c r="Y129" s="85">
        <f>+V129/W129*100</f>
        <v>0.41889203057911817</v>
      </c>
      <c r="Z129" s="1"/>
    </row>
    <row r="130" spans="1:26" ht="23.25">
      <c r="A130" s="1"/>
      <c r="B130" s="61"/>
      <c r="C130" s="61"/>
      <c r="D130" s="61"/>
      <c r="E130" s="61"/>
      <c r="F130" s="61"/>
      <c r="G130" s="61"/>
      <c r="H130" s="61"/>
      <c r="I130" s="53"/>
      <c r="J130" s="54" t="s">
        <v>53</v>
      </c>
      <c r="K130" s="55"/>
      <c r="L130" s="84">
        <f>+L129/L127*100</f>
        <v>114.5920000151359</v>
      </c>
      <c r="M130" s="85">
        <f>+M129/M127*100</f>
        <v>98.53143643873335</v>
      </c>
      <c r="N130" s="84">
        <f>+N129/N127*100</f>
        <v>89.69569970845481</v>
      </c>
      <c r="O130" s="84"/>
      <c r="P130" s="85"/>
      <c r="Q130" s="85">
        <f>+Q129/Q127*100</f>
        <v>111.9985866200027</v>
      </c>
      <c r="R130" s="85"/>
      <c r="S130" s="84">
        <v>0</v>
      </c>
      <c r="T130" s="84"/>
      <c r="U130" s="84"/>
      <c r="V130" s="85">
        <v>0</v>
      </c>
      <c r="W130" s="85">
        <f>+W129/W127*100</f>
        <v>112.46971328577197</v>
      </c>
      <c r="X130" s="85"/>
      <c r="Y130" s="85"/>
      <c r="Z130" s="1"/>
    </row>
    <row r="131" spans="1:26" ht="23.25">
      <c r="A131" s="1"/>
      <c r="B131" s="61"/>
      <c r="C131" s="61"/>
      <c r="D131" s="61"/>
      <c r="E131" s="61"/>
      <c r="F131" s="61"/>
      <c r="G131" s="61"/>
      <c r="H131" s="61"/>
      <c r="I131" s="53"/>
      <c r="J131" s="54" t="s">
        <v>54</v>
      </c>
      <c r="K131" s="55"/>
      <c r="L131" s="84">
        <f>+L129/L128*100</f>
        <v>97.72969309710524</v>
      </c>
      <c r="M131" s="85">
        <f>+M129/M128*100</f>
        <v>89.27234927234927</v>
      </c>
      <c r="N131" s="84">
        <f>+N129/N128*100</f>
        <v>97.37883283877349</v>
      </c>
      <c r="O131" s="84"/>
      <c r="P131" s="85"/>
      <c r="Q131" s="85">
        <f>+Q129/Q128*100</f>
        <v>97.55464851278369</v>
      </c>
      <c r="R131" s="85"/>
      <c r="S131" s="84">
        <f>+S129/S128*100</f>
        <v>87.5</v>
      </c>
      <c r="T131" s="84"/>
      <c r="U131" s="84"/>
      <c r="V131" s="85">
        <f>+V129/V128*100</f>
        <v>87.5</v>
      </c>
      <c r="W131" s="85">
        <f>+W129/W128*100</f>
        <v>97.5077131791427</v>
      </c>
      <c r="X131" s="85"/>
      <c r="Y131" s="85"/>
      <c r="Z131" s="1"/>
    </row>
    <row r="132" spans="1:26" ht="23.25">
      <c r="A132" s="1"/>
      <c r="B132" s="61"/>
      <c r="C132" s="61"/>
      <c r="D132" s="61"/>
      <c r="E132" s="61"/>
      <c r="F132" s="61"/>
      <c r="G132" s="61"/>
      <c r="H132" s="61"/>
      <c r="I132" s="53"/>
      <c r="J132" s="54"/>
      <c r="K132" s="55"/>
      <c r="L132" s="84"/>
      <c r="M132" s="85"/>
      <c r="N132" s="84"/>
      <c r="O132" s="84"/>
      <c r="P132" s="85"/>
      <c r="Q132" s="85"/>
      <c r="R132" s="85"/>
      <c r="S132" s="84"/>
      <c r="T132" s="84"/>
      <c r="U132" s="84"/>
      <c r="V132" s="85"/>
      <c r="W132" s="85"/>
      <c r="X132" s="85"/>
      <c r="Y132" s="85"/>
      <c r="Z132" s="1"/>
    </row>
    <row r="133" spans="1:26" ht="23.25">
      <c r="A133" s="1"/>
      <c r="B133" s="61"/>
      <c r="C133" s="61"/>
      <c r="D133" s="61"/>
      <c r="E133" s="61"/>
      <c r="F133" s="61"/>
      <c r="G133" s="61"/>
      <c r="H133" s="61" t="s">
        <v>88</v>
      </c>
      <c r="I133" s="53"/>
      <c r="J133" s="54" t="s">
        <v>89</v>
      </c>
      <c r="K133" s="55"/>
      <c r="L133" s="84"/>
      <c r="M133" s="85"/>
      <c r="N133" s="84"/>
      <c r="O133" s="84"/>
      <c r="P133" s="85"/>
      <c r="Q133" s="85"/>
      <c r="R133" s="85"/>
      <c r="S133" s="84"/>
      <c r="T133" s="84"/>
      <c r="U133" s="84"/>
      <c r="V133" s="85"/>
      <c r="W133" s="85"/>
      <c r="X133" s="85"/>
      <c r="Y133" s="85"/>
      <c r="Z133" s="1"/>
    </row>
    <row r="134" spans="1:26" ht="23.25">
      <c r="A134" s="1"/>
      <c r="B134" s="61"/>
      <c r="C134" s="61"/>
      <c r="D134" s="61"/>
      <c r="E134" s="61"/>
      <c r="F134" s="61"/>
      <c r="G134" s="61"/>
      <c r="H134" s="61"/>
      <c r="I134" s="53"/>
      <c r="J134" s="54" t="s">
        <v>90</v>
      </c>
      <c r="K134" s="55"/>
      <c r="L134" s="84"/>
      <c r="M134" s="85"/>
      <c r="N134" s="84"/>
      <c r="O134" s="84"/>
      <c r="P134" s="85"/>
      <c r="Q134" s="85"/>
      <c r="R134" s="85"/>
      <c r="S134" s="84"/>
      <c r="T134" s="84"/>
      <c r="U134" s="84"/>
      <c r="V134" s="85"/>
      <c r="W134" s="85"/>
      <c r="X134" s="85"/>
      <c r="Y134" s="85"/>
      <c r="Z134" s="1"/>
    </row>
    <row r="135" spans="1:26" ht="23.25">
      <c r="A135" s="1"/>
      <c r="B135" s="70"/>
      <c r="C135" s="70"/>
      <c r="D135" s="70"/>
      <c r="E135" s="70"/>
      <c r="F135" s="70"/>
      <c r="G135" s="70"/>
      <c r="H135" s="70"/>
      <c r="I135" s="64"/>
      <c r="J135" s="65"/>
      <c r="K135" s="66"/>
      <c r="L135" s="87"/>
      <c r="M135" s="88"/>
      <c r="N135" s="87"/>
      <c r="O135" s="87"/>
      <c r="P135" s="88"/>
      <c r="Q135" s="88"/>
      <c r="R135" s="88"/>
      <c r="S135" s="87"/>
      <c r="T135" s="87"/>
      <c r="U135" s="87"/>
      <c r="V135" s="88"/>
      <c r="W135" s="88"/>
      <c r="X135" s="88"/>
      <c r="Y135" s="88"/>
      <c r="Z135" s="1"/>
    </row>
    <row r="136" spans="1:26" ht="23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1"/>
    </row>
    <row r="137" spans="1:26" ht="23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90"/>
      <c r="W137" s="90"/>
      <c r="X137" s="90"/>
      <c r="Y137" s="90" t="s">
        <v>154</v>
      </c>
      <c r="Z137" s="1"/>
    </row>
    <row r="138" spans="1:26" ht="23.25">
      <c r="A138" s="1"/>
      <c r="B138" s="9" t="s">
        <v>3</v>
      </c>
      <c r="C138" s="10"/>
      <c r="D138" s="10"/>
      <c r="E138" s="10"/>
      <c r="F138" s="10"/>
      <c r="G138" s="10"/>
      <c r="H138" s="11"/>
      <c r="I138" s="12"/>
      <c r="J138" s="13"/>
      <c r="K138" s="14"/>
      <c r="L138" s="91" t="s">
        <v>4</v>
      </c>
      <c r="M138" s="91"/>
      <c r="N138" s="91"/>
      <c r="O138" s="91"/>
      <c r="P138" s="91"/>
      <c r="Q138" s="91"/>
      <c r="R138" s="92" t="s">
        <v>5</v>
      </c>
      <c r="S138" s="91"/>
      <c r="T138" s="91"/>
      <c r="U138" s="91"/>
      <c r="V138" s="93"/>
      <c r="W138" s="91" t="s">
        <v>6</v>
      </c>
      <c r="X138" s="91"/>
      <c r="Y138" s="94"/>
      <c r="Z138" s="1"/>
    </row>
    <row r="139" spans="1:26" ht="23.25">
      <c r="A139" s="1"/>
      <c r="B139" s="19" t="s">
        <v>7</v>
      </c>
      <c r="C139" s="20"/>
      <c r="D139" s="20"/>
      <c r="E139" s="20"/>
      <c r="F139" s="20"/>
      <c r="G139" s="20"/>
      <c r="H139" s="21"/>
      <c r="I139" s="22"/>
      <c r="J139" s="23"/>
      <c r="K139" s="24"/>
      <c r="L139" s="95"/>
      <c r="M139" s="85"/>
      <c r="N139" s="96"/>
      <c r="O139" s="97" t="s">
        <v>8</v>
      </c>
      <c r="P139" s="98"/>
      <c r="Q139" s="99"/>
      <c r="R139" s="100" t="s">
        <v>8</v>
      </c>
      <c r="S139" s="101" t="s">
        <v>9</v>
      </c>
      <c r="T139" s="95"/>
      <c r="U139" s="102" t="s">
        <v>10</v>
      </c>
      <c r="V139" s="99"/>
      <c r="W139" s="99"/>
      <c r="X139" s="103" t="s">
        <v>11</v>
      </c>
      <c r="Y139" s="104"/>
      <c r="Z139" s="1"/>
    </row>
    <row r="140" spans="1:26" ht="23.25">
      <c r="A140" s="1"/>
      <c r="B140" s="36"/>
      <c r="C140" s="37"/>
      <c r="D140" s="37"/>
      <c r="E140" s="37"/>
      <c r="F140" s="38"/>
      <c r="G140" s="37"/>
      <c r="H140" s="36"/>
      <c r="I140" s="22"/>
      <c r="J140" s="2" t="s">
        <v>12</v>
      </c>
      <c r="K140" s="24"/>
      <c r="L140" s="105" t="s">
        <v>13</v>
      </c>
      <c r="M140" s="106" t="s">
        <v>14</v>
      </c>
      <c r="N140" s="101" t="s">
        <v>13</v>
      </c>
      <c r="O140" s="105" t="s">
        <v>15</v>
      </c>
      <c r="P140" s="98" t="s">
        <v>16</v>
      </c>
      <c r="Q140" s="85"/>
      <c r="R140" s="107" t="s">
        <v>15</v>
      </c>
      <c r="S140" s="106" t="s">
        <v>17</v>
      </c>
      <c r="T140" s="105" t="s">
        <v>18</v>
      </c>
      <c r="U140" s="102" t="s">
        <v>19</v>
      </c>
      <c r="V140" s="99"/>
      <c r="W140" s="99"/>
      <c r="X140" s="99"/>
      <c r="Y140" s="106"/>
      <c r="Z140" s="1"/>
    </row>
    <row r="141" spans="1:26" ht="23.25">
      <c r="A141" s="1"/>
      <c r="B141" s="36" t="s">
        <v>20</v>
      </c>
      <c r="C141" s="36" t="s">
        <v>21</v>
      </c>
      <c r="D141" s="36" t="s">
        <v>22</v>
      </c>
      <c r="E141" s="36" t="s">
        <v>23</v>
      </c>
      <c r="F141" s="36" t="s">
        <v>24</v>
      </c>
      <c r="G141" s="36" t="s">
        <v>25</v>
      </c>
      <c r="H141" s="36" t="s">
        <v>26</v>
      </c>
      <c r="I141" s="22"/>
      <c r="J141" s="42"/>
      <c r="K141" s="24"/>
      <c r="L141" s="105" t="s">
        <v>27</v>
      </c>
      <c r="M141" s="106" t="s">
        <v>28</v>
      </c>
      <c r="N141" s="101" t="s">
        <v>29</v>
      </c>
      <c r="O141" s="105" t="s">
        <v>30</v>
      </c>
      <c r="P141" s="98" t="s">
        <v>31</v>
      </c>
      <c r="Q141" s="106" t="s">
        <v>32</v>
      </c>
      <c r="R141" s="107" t="s">
        <v>30</v>
      </c>
      <c r="S141" s="106" t="s">
        <v>33</v>
      </c>
      <c r="T141" s="105" t="s">
        <v>34</v>
      </c>
      <c r="U141" s="102" t="s">
        <v>35</v>
      </c>
      <c r="V141" s="98" t="s">
        <v>32</v>
      </c>
      <c r="W141" s="98" t="s">
        <v>36</v>
      </c>
      <c r="X141" s="98" t="s">
        <v>37</v>
      </c>
      <c r="Y141" s="106" t="s">
        <v>38</v>
      </c>
      <c r="Z141" s="1"/>
    </row>
    <row r="142" spans="1:26" ht="23.25">
      <c r="A142" s="1"/>
      <c r="B142" s="43"/>
      <c r="C142" s="43"/>
      <c r="D142" s="43"/>
      <c r="E142" s="43"/>
      <c r="F142" s="43"/>
      <c r="G142" s="43"/>
      <c r="H142" s="43"/>
      <c r="I142" s="44"/>
      <c r="J142" s="45"/>
      <c r="K142" s="46"/>
      <c r="L142" s="108"/>
      <c r="M142" s="109"/>
      <c r="N142" s="110"/>
      <c r="O142" s="108"/>
      <c r="P142" s="111"/>
      <c r="Q142" s="111"/>
      <c r="R142" s="109"/>
      <c r="S142" s="109"/>
      <c r="T142" s="108"/>
      <c r="U142" s="112"/>
      <c r="V142" s="111"/>
      <c r="W142" s="111"/>
      <c r="X142" s="111"/>
      <c r="Y142" s="109"/>
      <c r="Z142" s="1"/>
    </row>
    <row r="143" spans="1:26" ht="23.25">
      <c r="A143" s="1"/>
      <c r="B143" s="52" t="s">
        <v>48</v>
      </c>
      <c r="C143" s="52"/>
      <c r="D143" s="52"/>
      <c r="E143" s="52" t="s">
        <v>55</v>
      </c>
      <c r="F143" s="52" t="s">
        <v>60</v>
      </c>
      <c r="G143" s="52" t="s">
        <v>62</v>
      </c>
      <c r="H143" s="52" t="s">
        <v>88</v>
      </c>
      <c r="I143" s="53"/>
      <c r="J143" s="54" t="s">
        <v>50</v>
      </c>
      <c r="K143" s="55"/>
      <c r="L143" s="95">
        <v>12107.716</v>
      </c>
      <c r="M143" s="85">
        <v>217.9</v>
      </c>
      <c r="N143" s="96">
        <v>1900.7</v>
      </c>
      <c r="O143" s="113"/>
      <c r="P143" s="99"/>
      <c r="Q143" s="99">
        <v>14226.3</v>
      </c>
      <c r="R143" s="85"/>
      <c r="S143" s="96"/>
      <c r="T143" s="95"/>
      <c r="U143" s="114"/>
      <c r="V143" s="99"/>
      <c r="W143" s="99">
        <f>+V143+Q143</f>
        <v>14226.3</v>
      </c>
      <c r="X143" s="99">
        <v>100</v>
      </c>
      <c r="Y143" s="85"/>
      <c r="Z143" s="1"/>
    </row>
    <row r="144" spans="1:26" ht="23.25">
      <c r="A144" s="1"/>
      <c r="B144" s="52"/>
      <c r="C144" s="52"/>
      <c r="D144" s="52"/>
      <c r="E144" s="52"/>
      <c r="F144" s="52"/>
      <c r="G144" s="52"/>
      <c r="H144" s="52"/>
      <c r="I144" s="53"/>
      <c r="J144" s="58" t="s">
        <v>51</v>
      </c>
      <c r="K144" s="59"/>
      <c r="L144" s="84">
        <v>14013.9</v>
      </c>
      <c r="M144" s="84">
        <v>193.1</v>
      </c>
      <c r="N144" s="84">
        <v>1861.8</v>
      </c>
      <c r="O144" s="84"/>
      <c r="P144" s="84"/>
      <c r="Q144" s="84">
        <f>+L144+M144+N144</f>
        <v>16068.8</v>
      </c>
      <c r="R144" s="84"/>
      <c r="S144" s="84"/>
      <c r="T144" s="84"/>
      <c r="U144" s="115"/>
      <c r="V144" s="85"/>
      <c r="W144" s="85">
        <f>+V144+Q144</f>
        <v>16068.8</v>
      </c>
      <c r="X144" s="85">
        <f>+W144/Q144*100</f>
        <v>100</v>
      </c>
      <c r="Y144" s="85"/>
      <c r="Z144" s="1"/>
    </row>
    <row r="145" spans="1:26" ht="23.25">
      <c r="A145" s="1"/>
      <c r="B145" s="52"/>
      <c r="C145" s="52"/>
      <c r="D145" s="52"/>
      <c r="E145" s="52"/>
      <c r="F145" s="52"/>
      <c r="G145" s="52"/>
      <c r="H145" s="52"/>
      <c r="I145" s="53"/>
      <c r="J145" s="58" t="s">
        <v>52</v>
      </c>
      <c r="K145" s="59"/>
      <c r="L145" s="84">
        <v>13563.7</v>
      </c>
      <c r="M145" s="84">
        <v>175.1</v>
      </c>
      <c r="N145" s="84">
        <v>1819.3</v>
      </c>
      <c r="O145" s="84"/>
      <c r="P145" s="84"/>
      <c r="Q145" s="84">
        <f>+L145+M145+N145</f>
        <v>15558.1</v>
      </c>
      <c r="R145" s="84"/>
      <c r="S145" s="84"/>
      <c r="T145" s="84"/>
      <c r="U145" s="84"/>
      <c r="V145" s="85"/>
      <c r="W145" s="85">
        <f>+V145+Q145</f>
        <v>15558.1</v>
      </c>
      <c r="X145" s="85">
        <f>+W145/Q145*100</f>
        <v>100</v>
      </c>
      <c r="Y145" s="85"/>
      <c r="Z145" s="1"/>
    </row>
    <row r="146" spans="1:26" ht="23.25">
      <c r="A146" s="1"/>
      <c r="B146" s="52"/>
      <c r="C146" s="52"/>
      <c r="D146" s="52"/>
      <c r="E146" s="52"/>
      <c r="F146" s="52"/>
      <c r="G146" s="52"/>
      <c r="H146" s="52"/>
      <c r="I146" s="53"/>
      <c r="J146" s="54" t="s">
        <v>53</v>
      </c>
      <c r="K146" s="55"/>
      <c r="L146" s="84">
        <f>+L145/L143*100</f>
        <v>112.02525728221575</v>
      </c>
      <c r="M146" s="84">
        <f>+M145/M143*100</f>
        <v>80.35796236805874</v>
      </c>
      <c r="N146" s="84">
        <f>+N145/N143*100</f>
        <v>95.71736728573683</v>
      </c>
      <c r="O146" s="84"/>
      <c r="P146" s="84"/>
      <c r="Q146" s="85">
        <f>+Q145/Q143*100</f>
        <v>109.36153462249496</v>
      </c>
      <c r="R146" s="84"/>
      <c r="S146" s="84"/>
      <c r="T146" s="84"/>
      <c r="U146" s="84"/>
      <c r="V146" s="85"/>
      <c r="W146" s="85">
        <f>+W145/W143*100</f>
        <v>109.36153462249496</v>
      </c>
      <c r="X146" s="85"/>
      <c r="Y146" s="85"/>
      <c r="Z146" s="1"/>
    </row>
    <row r="147" spans="1:26" ht="23.25">
      <c r="A147" s="1"/>
      <c r="B147" s="52"/>
      <c r="C147" s="52"/>
      <c r="D147" s="52"/>
      <c r="E147" s="52"/>
      <c r="F147" s="52"/>
      <c r="G147" s="52"/>
      <c r="H147" s="52"/>
      <c r="I147" s="53"/>
      <c r="J147" s="54" t="s">
        <v>54</v>
      </c>
      <c r="K147" s="55"/>
      <c r="L147" s="84">
        <f>+L145/L144*100</f>
        <v>96.78747529238828</v>
      </c>
      <c r="M147" s="85">
        <f>+M145/M144*100</f>
        <v>90.67840497151735</v>
      </c>
      <c r="N147" s="84">
        <f>+N145/N144*100</f>
        <v>97.71726286389516</v>
      </c>
      <c r="O147" s="84"/>
      <c r="P147" s="85"/>
      <c r="Q147" s="85">
        <f>+Q145/Q144*100</f>
        <v>96.8217912974211</v>
      </c>
      <c r="R147" s="85"/>
      <c r="S147" s="84"/>
      <c r="T147" s="84"/>
      <c r="U147" s="84"/>
      <c r="V147" s="85"/>
      <c r="W147" s="85">
        <f>+W145/W144*100</f>
        <v>96.8217912974211</v>
      </c>
      <c r="X147" s="85"/>
      <c r="Y147" s="85"/>
      <c r="Z147" s="1"/>
    </row>
    <row r="148" spans="1:26" ht="23.25">
      <c r="A148" s="1"/>
      <c r="B148" s="52"/>
      <c r="C148" s="52"/>
      <c r="D148" s="52"/>
      <c r="E148" s="52"/>
      <c r="F148" s="52"/>
      <c r="G148" s="52"/>
      <c r="H148" s="52"/>
      <c r="I148" s="53"/>
      <c r="J148" s="54"/>
      <c r="K148" s="55"/>
      <c r="L148" s="84"/>
      <c r="M148" s="85"/>
      <c r="N148" s="84"/>
      <c r="O148" s="84"/>
      <c r="P148" s="85"/>
      <c r="Q148" s="85"/>
      <c r="R148" s="85"/>
      <c r="S148" s="84"/>
      <c r="T148" s="84"/>
      <c r="U148" s="84"/>
      <c r="V148" s="85"/>
      <c r="W148" s="85"/>
      <c r="X148" s="85"/>
      <c r="Y148" s="85"/>
      <c r="Z148" s="1"/>
    </row>
    <row r="149" spans="1:26" ht="23.25">
      <c r="A149" s="1"/>
      <c r="B149" s="52"/>
      <c r="C149" s="52"/>
      <c r="D149" s="52"/>
      <c r="E149" s="52"/>
      <c r="F149" s="52"/>
      <c r="G149" s="52"/>
      <c r="H149" s="52" t="s">
        <v>91</v>
      </c>
      <c r="I149" s="53"/>
      <c r="J149" s="54" t="s">
        <v>92</v>
      </c>
      <c r="K149" s="55"/>
      <c r="L149" s="84"/>
      <c r="M149" s="85"/>
      <c r="N149" s="84"/>
      <c r="O149" s="84"/>
      <c r="P149" s="85"/>
      <c r="Q149" s="85"/>
      <c r="R149" s="85"/>
      <c r="S149" s="84"/>
      <c r="T149" s="84"/>
      <c r="U149" s="84"/>
      <c r="V149" s="85"/>
      <c r="W149" s="85"/>
      <c r="X149" s="85"/>
      <c r="Y149" s="85"/>
      <c r="Z149" s="1"/>
    </row>
    <row r="150" spans="1:26" ht="23.25">
      <c r="A150" s="1"/>
      <c r="B150" s="52"/>
      <c r="C150" s="52"/>
      <c r="D150" s="52"/>
      <c r="E150" s="52"/>
      <c r="F150" s="52"/>
      <c r="G150" s="52"/>
      <c r="H150" s="52"/>
      <c r="I150" s="53"/>
      <c r="J150" s="54" t="s">
        <v>93</v>
      </c>
      <c r="K150" s="55"/>
      <c r="L150" s="84"/>
      <c r="M150" s="85"/>
      <c r="N150" s="84"/>
      <c r="O150" s="84"/>
      <c r="P150" s="85"/>
      <c r="Q150" s="85"/>
      <c r="R150" s="85"/>
      <c r="S150" s="84"/>
      <c r="T150" s="84"/>
      <c r="U150" s="84"/>
      <c r="V150" s="85"/>
      <c r="W150" s="85"/>
      <c r="X150" s="85"/>
      <c r="Y150" s="85"/>
      <c r="Z150" s="1"/>
    </row>
    <row r="151" spans="1:26" ht="23.25">
      <c r="A151" s="1"/>
      <c r="B151" s="52"/>
      <c r="C151" s="52"/>
      <c r="D151" s="52"/>
      <c r="E151" s="52"/>
      <c r="F151" s="52"/>
      <c r="G151" s="52"/>
      <c r="H151" s="52"/>
      <c r="I151" s="53"/>
      <c r="J151" s="54" t="s">
        <v>50</v>
      </c>
      <c r="K151" s="55"/>
      <c r="L151" s="84">
        <v>10195.568</v>
      </c>
      <c r="M151" s="85">
        <v>217.9</v>
      </c>
      <c r="N151" s="84">
        <v>2437.605</v>
      </c>
      <c r="O151" s="84"/>
      <c r="P151" s="85"/>
      <c r="Q151" s="85">
        <v>12851.1</v>
      </c>
      <c r="R151" s="85"/>
      <c r="S151" s="84"/>
      <c r="T151" s="84"/>
      <c r="U151" s="84"/>
      <c r="V151" s="85"/>
      <c r="W151" s="85">
        <f>+V151+Q151</f>
        <v>12851.1</v>
      </c>
      <c r="X151" s="85">
        <v>100</v>
      </c>
      <c r="Y151" s="85"/>
      <c r="Z151" s="1"/>
    </row>
    <row r="152" spans="1:26" ht="23.25">
      <c r="A152" s="1"/>
      <c r="B152" s="52"/>
      <c r="C152" s="52"/>
      <c r="D152" s="52"/>
      <c r="E152" s="52"/>
      <c r="F152" s="52"/>
      <c r="G152" s="52"/>
      <c r="H152" s="52"/>
      <c r="I152" s="53"/>
      <c r="J152" s="54" t="s">
        <v>51</v>
      </c>
      <c r="K152" s="55"/>
      <c r="L152" s="84">
        <v>11725.8</v>
      </c>
      <c r="M152" s="85">
        <v>267.2</v>
      </c>
      <c r="N152" s="84">
        <v>2720.3</v>
      </c>
      <c r="O152" s="84"/>
      <c r="P152" s="85"/>
      <c r="Q152" s="85">
        <f>+L152+M152+N152</f>
        <v>14713.3</v>
      </c>
      <c r="R152" s="85"/>
      <c r="S152" s="84"/>
      <c r="T152" s="84"/>
      <c r="U152" s="84"/>
      <c r="V152" s="85"/>
      <c r="W152" s="85">
        <f>+V152+Q152</f>
        <v>14713.3</v>
      </c>
      <c r="X152" s="85">
        <f>+W152/Q152*100</f>
        <v>100</v>
      </c>
      <c r="Y152" s="85"/>
      <c r="Z152" s="1"/>
    </row>
    <row r="153" spans="1:26" ht="23.25">
      <c r="A153" s="1"/>
      <c r="B153" s="52"/>
      <c r="C153" s="52"/>
      <c r="D153" s="52"/>
      <c r="E153" s="52"/>
      <c r="F153" s="52"/>
      <c r="G153" s="52"/>
      <c r="H153" s="52"/>
      <c r="I153" s="53"/>
      <c r="J153" s="54" t="s">
        <v>52</v>
      </c>
      <c r="K153" s="55"/>
      <c r="L153" s="84">
        <v>11254.1</v>
      </c>
      <c r="M153" s="85">
        <v>258.3</v>
      </c>
      <c r="N153" s="84">
        <v>2655</v>
      </c>
      <c r="O153" s="84"/>
      <c r="P153" s="85"/>
      <c r="Q153" s="85">
        <f>+L153+M153+N153</f>
        <v>14167.4</v>
      </c>
      <c r="R153" s="85"/>
      <c r="S153" s="84"/>
      <c r="T153" s="84"/>
      <c r="U153" s="84"/>
      <c r="V153" s="85"/>
      <c r="W153" s="85">
        <f>+V153+Q153</f>
        <v>14167.4</v>
      </c>
      <c r="X153" s="85">
        <f>+W153/Q153*100</f>
        <v>100</v>
      </c>
      <c r="Y153" s="85"/>
      <c r="Z153" s="1"/>
    </row>
    <row r="154" spans="1:26" ht="23.25">
      <c r="A154" s="1"/>
      <c r="B154" s="52"/>
      <c r="C154" s="52"/>
      <c r="D154" s="52"/>
      <c r="E154" s="52"/>
      <c r="F154" s="52"/>
      <c r="G154" s="52"/>
      <c r="H154" s="52"/>
      <c r="I154" s="53"/>
      <c r="J154" s="54" t="s">
        <v>53</v>
      </c>
      <c r="K154" s="55"/>
      <c r="L154" s="84">
        <f>+L153/L151*100</f>
        <v>110.38227590655079</v>
      </c>
      <c r="M154" s="85">
        <f>+M153/M151*100</f>
        <v>118.54061496099129</v>
      </c>
      <c r="N154" s="84">
        <f>+N153/N151*100</f>
        <v>108.91838505418228</v>
      </c>
      <c r="O154" s="84"/>
      <c r="P154" s="85"/>
      <c r="Q154" s="85">
        <f>+Q153/Q151*100</f>
        <v>110.24270295927974</v>
      </c>
      <c r="R154" s="85"/>
      <c r="S154" s="84"/>
      <c r="T154" s="84"/>
      <c r="U154" s="84"/>
      <c r="V154" s="85"/>
      <c r="W154" s="85">
        <f>+W153/W151*100</f>
        <v>110.24270295927974</v>
      </c>
      <c r="X154" s="85"/>
      <c r="Y154" s="85"/>
      <c r="Z154" s="1"/>
    </row>
    <row r="155" spans="1:26" ht="23.25">
      <c r="A155" s="1"/>
      <c r="B155" s="52"/>
      <c r="C155" s="52"/>
      <c r="D155" s="52"/>
      <c r="E155" s="52"/>
      <c r="F155" s="52"/>
      <c r="G155" s="52"/>
      <c r="H155" s="52"/>
      <c r="I155" s="53"/>
      <c r="J155" s="54" t="s">
        <v>54</v>
      </c>
      <c r="K155" s="55"/>
      <c r="L155" s="84">
        <f>+L153/L152*100</f>
        <v>95.97724675501885</v>
      </c>
      <c r="M155" s="85">
        <f>+M153/M152*100</f>
        <v>96.66916167664672</v>
      </c>
      <c r="N155" s="84">
        <f>+N153/N152*100</f>
        <v>97.5995294636621</v>
      </c>
      <c r="O155" s="84"/>
      <c r="P155" s="85"/>
      <c r="Q155" s="85">
        <f>+Q153/Q152*100</f>
        <v>96.28975144936895</v>
      </c>
      <c r="R155" s="85"/>
      <c r="S155" s="84"/>
      <c r="T155" s="84"/>
      <c r="U155" s="84"/>
      <c r="V155" s="85"/>
      <c r="W155" s="85">
        <f>+W153/W152*100</f>
        <v>96.28975144936895</v>
      </c>
      <c r="X155" s="85"/>
      <c r="Y155" s="85"/>
      <c r="Z155" s="1"/>
    </row>
    <row r="156" spans="1:26" ht="23.25">
      <c r="A156" s="1"/>
      <c r="B156" s="52"/>
      <c r="C156" s="52"/>
      <c r="D156" s="52"/>
      <c r="E156" s="52"/>
      <c r="F156" s="52"/>
      <c r="G156" s="52"/>
      <c r="H156" s="52"/>
      <c r="I156" s="53"/>
      <c r="J156" s="54"/>
      <c r="K156" s="55"/>
      <c r="L156" s="84"/>
      <c r="M156" s="85"/>
      <c r="N156" s="84"/>
      <c r="O156" s="84"/>
      <c r="P156" s="85"/>
      <c r="Q156" s="85"/>
      <c r="R156" s="85"/>
      <c r="S156" s="84"/>
      <c r="T156" s="84"/>
      <c r="U156" s="84"/>
      <c r="V156" s="85"/>
      <c r="W156" s="85"/>
      <c r="X156" s="85"/>
      <c r="Y156" s="85"/>
      <c r="Z156" s="1"/>
    </row>
    <row r="157" spans="1:26" ht="23.25">
      <c r="A157" s="1"/>
      <c r="B157" s="52"/>
      <c r="C157" s="52"/>
      <c r="D157" s="52"/>
      <c r="E157" s="52"/>
      <c r="F157" s="52"/>
      <c r="G157" s="52"/>
      <c r="H157" s="52" t="s">
        <v>94</v>
      </c>
      <c r="I157" s="53"/>
      <c r="J157" s="54" t="s">
        <v>95</v>
      </c>
      <c r="K157" s="55"/>
      <c r="L157" s="84"/>
      <c r="M157" s="85"/>
      <c r="N157" s="84"/>
      <c r="O157" s="84"/>
      <c r="P157" s="85"/>
      <c r="Q157" s="85"/>
      <c r="R157" s="85"/>
      <c r="S157" s="84"/>
      <c r="T157" s="84"/>
      <c r="U157" s="84"/>
      <c r="V157" s="85"/>
      <c r="W157" s="85"/>
      <c r="X157" s="85"/>
      <c r="Y157" s="85"/>
      <c r="Z157" s="1"/>
    </row>
    <row r="158" spans="1:26" ht="23.25">
      <c r="A158" s="1"/>
      <c r="B158" s="61"/>
      <c r="C158" s="62"/>
      <c r="D158" s="62"/>
      <c r="E158" s="62"/>
      <c r="F158" s="62"/>
      <c r="G158" s="62"/>
      <c r="H158" s="62"/>
      <c r="I158" s="54"/>
      <c r="J158" s="54" t="s">
        <v>96</v>
      </c>
      <c r="K158" s="55"/>
      <c r="L158" s="86"/>
      <c r="M158" s="86"/>
      <c r="N158" s="86"/>
      <c r="O158" s="86"/>
      <c r="P158" s="86"/>
      <c r="Q158" s="86"/>
      <c r="R158" s="86"/>
      <c r="S158" s="86"/>
      <c r="T158" s="86"/>
      <c r="U158" s="86"/>
      <c r="V158" s="86"/>
      <c r="W158" s="86"/>
      <c r="X158" s="86"/>
      <c r="Y158" s="86"/>
      <c r="Z158" s="1"/>
    </row>
    <row r="159" spans="1:26" ht="23.25">
      <c r="A159" s="1"/>
      <c r="B159" s="52"/>
      <c r="C159" s="52"/>
      <c r="D159" s="52"/>
      <c r="E159" s="52"/>
      <c r="F159" s="52"/>
      <c r="G159" s="52"/>
      <c r="H159" s="52"/>
      <c r="I159" s="53"/>
      <c r="J159" s="54" t="s">
        <v>50</v>
      </c>
      <c r="K159" s="55"/>
      <c r="L159" s="84">
        <v>10376.068</v>
      </c>
      <c r="M159" s="85">
        <v>217.9</v>
      </c>
      <c r="N159" s="84">
        <v>1802.2</v>
      </c>
      <c r="O159" s="84"/>
      <c r="P159" s="85"/>
      <c r="Q159" s="85">
        <v>12396.2</v>
      </c>
      <c r="R159" s="85"/>
      <c r="S159" s="84"/>
      <c r="T159" s="84"/>
      <c r="U159" s="84"/>
      <c r="V159" s="85"/>
      <c r="W159" s="85">
        <f>+V159+Q159</f>
        <v>12396.2</v>
      </c>
      <c r="X159" s="85">
        <v>100</v>
      </c>
      <c r="Y159" s="85"/>
      <c r="Z159" s="1"/>
    </row>
    <row r="160" spans="1:26" ht="23.25">
      <c r="A160" s="1"/>
      <c r="B160" s="52"/>
      <c r="C160" s="52"/>
      <c r="D160" s="52"/>
      <c r="E160" s="52"/>
      <c r="F160" s="52"/>
      <c r="G160" s="52"/>
      <c r="H160" s="52"/>
      <c r="I160" s="53"/>
      <c r="J160" s="54" t="s">
        <v>51</v>
      </c>
      <c r="K160" s="55"/>
      <c r="L160" s="84">
        <v>11560.2</v>
      </c>
      <c r="M160" s="85">
        <v>286.1</v>
      </c>
      <c r="N160" s="84">
        <v>1734</v>
      </c>
      <c r="O160" s="84"/>
      <c r="P160" s="85"/>
      <c r="Q160" s="85">
        <f>+L160+M160+N160</f>
        <v>13580.300000000001</v>
      </c>
      <c r="R160" s="85"/>
      <c r="S160" s="84"/>
      <c r="T160" s="84"/>
      <c r="U160" s="84"/>
      <c r="V160" s="85"/>
      <c r="W160" s="85">
        <f>+V160+Q160</f>
        <v>13580.300000000001</v>
      </c>
      <c r="X160" s="85">
        <f>+W160/Q160*100</f>
        <v>100</v>
      </c>
      <c r="Y160" s="85"/>
      <c r="Z160" s="1"/>
    </row>
    <row r="161" spans="1:26" ht="23.25">
      <c r="A161" s="1"/>
      <c r="B161" s="52"/>
      <c r="C161" s="52"/>
      <c r="D161" s="52"/>
      <c r="E161" s="52"/>
      <c r="F161" s="52"/>
      <c r="G161" s="52"/>
      <c r="H161" s="52"/>
      <c r="I161" s="53"/>
      <c r="J161" s="54" t="s">
        <v>52</v>
      </c>
      <c r="K161" s="55"/>
      <c r="L161" s="84">
        <v>10958.8</v>
      </c>
      <c r="M161" s="85">
        <v>217.6</v>
      </c>
      <c r="N161" s="84">
        <v>1465.8</v>
      </c>
      <c r="O161" s="84"/>
      <c r="P161" s="85"/>
      <c r="Q161" s="85">
        <f>+L161+M161+N161</f>
        <v>12642.199999999999</v>
      </c>
      <c r="R161" s="85"/>
      <c r="S161" s="84"/>
      <c r="T161" s="84"/>
      <c r="U161" s="84"/>
      <c r="V161" s="85"/>
      <c r="W161" s="85">
        <f>+V161+Q161</f>
        <v>12642.199999999999</v>
      </c>
      <c r="X161" s="85">
        <f>+W161/Q161*100</f>
        <v>100</v>
      </c>
      <c r="Y161" s="85"/>
      <c r="Z161" s="1"/>
    </row>
    <row r="162" spans="1:26" ht="23.25">
      <c r="A162" s="1"/>
      <c r="B162" s="52"/>
      <c r="C162" s="52"/>
      <c r="D162" s="52"/>
      <c r="E162" s="52"/>
      <c r="F162" s="52"/>
      <c r="G162" s="52"/>
      <c r="H162" s="52"/>
      <c r="I162" s="53"/>
      <c r="J162" s="54" t="s">
        <v>53</v>
      </c>
      <c r="K162" s="55"/>
      <c r="L162" s="84">
        <f>+L161/L159*100</f>
        <v>105.61611585429085</v>
      </c>
      <c r="M162" s="85">
        <f>+M161/M159*100</f>
        <v>99.86232216613125</v>
      </c>
      <c r="N162" s="84">
        <f>+N161/N159*100</f>
        <v>81.33392520253024</v>
      </c>
      <c r="O162" s="84"/>
      <c r="P162" s="85"/>
      <c r="Q162" s="85">
        <f>+Q161/Q159*100</f>
        <v>101.98447911456736</v>
      </c>
      <c r="R162" s="85"/>
      <c r="S162" s="84"/>
      <c r="T162" s="84"/>
      <c r="U162" s="84"/>
      <c r="V162" s="85"/>
      <c r="W162" s="85">
        <f>+W161/W159*100</f>
        <v>101.98447911456736</v>
      </c>
      <c r="X162" s="85"/>
      <c r="Y162" s="85"/>
      <c r="Z162" s="1"/>
    </row>
    <row r="163" spans="1:26" ht="23.25">
      <c r="A163" s="1"/>
      <c r="B163" s="52"/>
      <c r="C163" s="52"/>
      <c r="D163" s="52"/>
      <c r="E163" s="52"/>
      <c r="F163" s="52"/>
      <c r="G163" s="52"/>
      <c r="H163" s="52"/>
      <c r="I163" s="53"/>
      <c r="J163" s="54" t="s">
        <v>54</v>
      </c>
      <c r="K163" s="55"/>
      <c r="L163" s="84">
        <f>+L161/L160*100</f>
        <v>94.79766786041762</v>
      </c>
      <c r="M163" s="85">
        <f>+M161/M160*100</f>
        <v>76.05732261447045</v>
      </c>
      <c r="N163" s="84">
        <f>+N161/N160*100</f>
        <v>84.53287197231833</v>
      </c>
      <c r="O163" s="84"/>
      <c r="P163" s="85"/>
      <c r="Q163" s="85">
        <f>+Q161/Q160*100</f>
        <v>93.09219973049194</v>
      </c>
      <c r="R163" s="85"/>
      <c r="S163" s="84"/>
      <c r="T163" s="84"/>
      <c r="U163" s="84"/>
      <c r="V163" s="85"/>
      <c r="W163" s="85">
        <f>+W161/W160*100</f>
        <v>93.09219973049194</v>
      </c>
      <c r="X163" s="85"/>
      <c r="Y163" s="85"/>
      <c r="Z163" s="1"/>
    </row>
    <row r="164" spans="1:26" ht="23.25">
      <c r="A164" s="1"/>
      <c r="B164" s="52"/>
      <c r="C164" s="52"/>
      <c r="D164" s="52"/>
      <c r="E164" s="52"/>
      <c r="F164" s="52"/>
      <c r="G164" s="52"/>
      <c r="H164" s="52"/>
      <c r="I164" s="53"/>
      <c r="J164" s="54"/>
      <c r="K164" s="55"/>
      <c r="L164" s="84"/>
      <c r="M164" s="85"/>
      <c r="N164" s="84"/>
      <c r="O164" s="84"/>
      <c r="P164" s="85"/>
      <c r="Q164" s="85"/>
      <c r="R164" s="85"/>
      <c r="S164" s="84"/>
      <c r="T164" s="84"/>
      <c r="U164" s="84"/>
      <c r="V164" s="85"/>
      <c r="W164" s="85"/>
      <c r="X164" s="85"/>
      <c r="Y164" s="85"/>
      <c r="Z164" s="1"/>
    </row>
    <row r="165" spans="1:26" ht="23.25">
      <c r="A165" s="1"/>
      <c r="B165" s="52"/>
      <c r="C165" s="52"/>
      <c r="D165" s="52"/>
      <c r="E165" s="52"/>
      <c r="F165" s="52"/>
      <c r="G165" s="52"/>
      <c r="H165" s="52" t="s">
        <v>97</v>
      </c>
      <c r="I165" s="53"/>
      <c r="J165" s="54" t="s">
        <v>98</v>
      </c>
      <c r="K165" s="55"/>
      <c r="L165" s="84"/>
      <c r="M165" s="85"/>
      <c r="N165" s="84"/>
      <c r="O165" s="84"/>
      <c r="P165" s="85"/>
      <c r="Q165" s="85"/>
      <c r="R165" s="85"/>
      <c r="S165" s="84"/>
      <c r="T165" s="84"/>
      <c r="U165" s="84"/>
      <c r="V165" s="85"/>
      <c r="W165" s="85"/>
      <c r="X165" s="85"/>
      <c r="Y165" s="85"/>
      <c r="Z165" s="1"/>
    </row>
    <row r="166" spans="1:26" ht="23.25">
      <c r="A166" s="1"/>
      <c r="B166" s="52"/>
      <c r="C166" s="52"/>
      <c r="D166" s="52"/>
      <c r="E166" s="52"/>
      <c r="F166" s="52"/>
      <c r="G166" s="52"/>
      <c r="H166" s="52"/>
      <c r="I166" s="53"/>
      <c r="J166" s="54" t="s">
        <v>96</v>
      </c>
      <c r="K166" s="55"/>
      <c r="L166" s="84"/>
      <c r="M166" s="85"/>
      <c r="N166" s="84"/>
      <c r="O166" s="84"/>
      <c r="P166" s="85"/>
      <c r="Q166" s="85"/>
      <c r="R166" s="85"/>
      <c r="S166" s="84"/>
      <c r="T166" s="84"/>
      <c r="U166" s="84"/>
      <c r="V166" s="85"/>
      <c r="W166" s="85"/>
      <c r="X166" s="85"/>
      <c r="Y166" s="85"/>
      <c r="Z166" s="1"/>
    </row>
    <row r="167" spans="1:26" ht="23.25">
      <c r="A167" s="1"/>
      <c r="B167" s="61"/>
      <c r="C167" s="62"/>
      <c r="D167" s="62"/>
      <c r="E167" s="62"/>
      <c r="F167" s="62"/>
      <c r="G167" s="62"/>
      <c r="H167" s="62"/>
      <c r="I167" s="54"/>
      <c r="J167" s="54" t="s">
        <v>50</v>
      </c>
      <c r="K167" s="55"/>
      <c r="L167" s="86">
        <v>9828.122</v>
      </c>
      <c r="M167" s="86">
        <v>217.9</v>
      </c>
      <c r="N167" s="86">
        <v>1802.2</v>
      </c>
      <c r="O167" s="86"/>
      <c r="P167" s="86"/>
      <c r="Q167" s="86">
        <v>11848.2</v>
      </c>
      <c r="R167" s="86"/>
      <c r="S167" s="86"/>
      <c r="T167" s="86"/>
      <c r="U167" s="86"/>
      <c r="V167" s="86"/>
      <c r="W167" s="86">
        <f>+V167+Q167</f>
        <v>11848.2</v>
      </c>
      <c r="X167" s="86">
        <v>100</v>
      </c>
      <c r="Y167" s="86"/>
      <c r="Z167" s="1"/>
    </row>
    <row r="168" spans="1:26" ht="23.25">
      <c r="A168" s="1"/>
      <c r="B168" s="52"/>
      <c r="C168" s="52"/>
      <c r="D168" s="52"/>
      <c r="E168" s="52"/>
      <c r="F168" s="52"/>
      <c r="G168" s="52"/>
      <c r="H168" s="52"/>
      <c r="I168" s="53"/>
      <c r="J168" s="54" t="s">
        <v>51</v>
      </c>
      <c r="K168" s="55"/>
      <c r="L168" s="84">
        <v>11272.8</v>
      </c>
      <c r="M168" s="85">
        <v>262.6</v>
      </c>
      <c r="N168" s="84">
        <v>1757.5</v>
      </c>
      <c r="O168" s="84"/>
      <c r="P168" s="85"/>
      <c r="Q168" s="85">
        <f>+L168+M168+N168</f>
        <v>13292.9</v>
      </c>
      <c r="R168" s="85"/>
      <c r="S168" s="84"/>
      <c r="T168" s="84"/>
      <c r="U168" s="84"/>
      <c r="V168" s="85"/>
      <c r="W168" s="85">
        <f>+V168+Q168</f>
        <v>13292.9</v>
      </c>
      <c r="X168" s="85">
        <f>+W168/Q168*100</f>
        <v>100</v>
      </c>
      <c r="Y168" s="85"/>
      <c r="Z168" s="1"/>
    </row>
    <row r="169" spans="1:26" ht="23.25">
      <c r="A169" s="1"/>
      <c r="B169" s="52"/>
      <c r="C169" s="52"/>
      <c r="D169" s="52"/>
      <c r="E169" s="52"/>
      <c r="F169" s="52"/>
      <c r="G169" s="52"/>
      <c r="H169" s="52"/>
      <c r="I169" s="53"/>
      <c r="J169" s="54" t="s">
        <v>52</v>
      </c>
      <c r="K169" s="55"/>
      <c r="L169" s="84">
        <v>10730.1</v>
      </c>
      <c r="M169" s="85">
        <v>260.3</v>
      </c>
      <c r="N169" s="84">
        <v>1486.9</v>
      </c>
      <c r="O169" s="84"/>
      <c r="P169" s="85"/>
      <c r="Q169" s="85">
        <f>+L169+M169+N169</f>
        <v>12477.3</v>
      </c>
      <c r="R169" s="85"/>
      <c r="S169" s="84"/>
      <c r="T169" s="84"/>
      <c r="U169" s="84"/>
      <c r="V169" s="85"/>
      <c r="W169" s="85">
        <f>+V169+Q169</f>
        <v>12477.3</v>
      </c>
      <c r="X169" s="85">
        <f>+W169/Q169*100</f>
        <v>100</v>
      </c>
      <c r="Y169" s="85"/>
      <c r="Z169" s="1"/>
    </row>
    <row r="170" spans="1:26" ht="23.25">
      <c r="A170" s="1"/>
      <c r="B170" s="52"/>
      <c r="C170" s="52"/>
      <c r="D170" s="52"/>
      <c r="E170" s="52"/>
      <c r="F170" s="52"/>
      <c r="G170" s="52"/>
      <c r="H170" s="52"/>
      <c r="I170" s="53"/>
      <c r="J170" s="54" t="s">
        <v>53</v>
      </c>
      <c r="K170" s="55"/>
      <c r="L170" s="84">
        <f>+L169/L167*100</f>
        <v>109.17752140235947</v>
      </c>
      <c r="M170" s="85">
        <f>+M169/M167*100</f>
        <v>119.45846718678293</v>
      </c>
      <c r="N170" s="84">
        <f>+N169/N167*100</f>
        <v>82.50471645766287</v>
      </c>
      <c r="O170" s="84"/>
      <c r="P170" s="85"/>
      <c r="Q170" s="85">
        <f>+Q169/Q167*100</f>
        <v>105.30966729123409</v>
      </c>
      <c r="R170" s="85"/>
      <c r="S170" s="84"/>
      <c r="T170" s="84"/>
      <c r="U170" s="84"/>
      <c r="V170" s="85"/>
      <c r="W170" s="85">
        <f>+W169/W167*100</f>
        <v>105.30966729123409</v>
      </c>
      <c r="X170" s="85"/>
      <c r="Y170" s="85"/>
      <c r="Z170" s="1"/>
    </row>
    <row r="171" spans="1:26" ht="23.25">
      <c r="A171" s="1"/>
      <c r="B171" s="52"/>
      <c r="C171" s="52"/>
      <c r="D171" s="52"/>
      <c r="E171" s="52"/>
      <c r="F171" s="52"/>
      <c r="G171" s="52"/>
      <c r="H171" s="52"/>
      <c r="I171" s="53"/>
      <c r="J171" s="54" t="s">
        <v>54</v>
      </c>
      <c r="K171" s="55"/>
      <c r="L171" s="84">
        <f>+L169/L168*100</f>
        <v>95.18575686608474</v>
      </c>
      <c r="M171" s="85">
        <f>+M169/M168*100</f>
        <v>99.12414318354912</v>
      </c>
      <c r="N171" s="84">
        <f>+N169/N168*100</f>
        <v>84.60312944523471</v>
      </c>
      <c r="O171" s="84"/>
      <c r="P171" s="85"/>
      <c r="Q171" s="85">
        <f>+Q169/Q168*100</f>
        <v>93.86439377412002</v>
      </c>
      <c r="R171" s="85"/>
      <c r="S171" s="84"/>
      <c r="T171" s="84"/>
      <c r="U171" s="84"/>
      <c r="V171" s="85"/>
      <c r="W171" s="85">
        <f>+W169/W168*100</f>
        <v>93.86439377412002</v>
      </c>
      <c r="X171" s="85"/>
      <c r="Y171" s="85"/>
      <c r="Z171" s="1"/>
    </row>
    <row r="172" spans="1:26" ht="23.25">
      <c r="A172" s="1"/>
      <c r="B172" s="61"/>
      <c r="C172" s="61"/>
      <c r="D172" s="61"/>
      <c r="E172" s="61"/>
      <c r="F172" s="61"/>
      <c r="G172" s="61"/>
      <c r="H172" s="61"/>
      <c r="I172" s="53"/>
      <c r="J172" s="54"/>
      <c r="K172" s="55"/>
      <c r="L172" s="84"/>
      <c r="M172" s="85"/>
      <c r="N172" s="84"/>
      <c r="O172" s="84"/>
      <c r="P172" s="85"/>
      <c r="Q172" s="85"/>
      <c r="R172" s="85"/>
      <c r="S172" s="84"/>
      <c r="T172" s="84"/>
      <c r="U172" s="84"/>
      <c r="V172" s="85"/>
      <c r="W172" s="85"/>
      <c r="X172" s="85"/>
      <c r="Y172" s="85"/>
      <c r="Z172" s="1"/>
    </row>
    <row r="173" spans="1:26" ht="23.25">
      <c r="A173" s="1"/>
      <c r="B173" s="61"/>
      <c r="C173" s="62"/>
      <c r="D173" s="62"/>
      <c r="E173" s="62"/>
      <c r="F173" s="62"/>
      <c r="G173" s="62"/>
      <c r="H173" s="62" t="s">
        <v>99</v>
      </c>
      <c r="I173" s="54"/>
      <c r="J173" s="54" t="s">
        <v>100</v>
      </c>
      <c r="K173" s="55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86"/>
      <c r="W173" s="86"/>
      <c r="X173" s="86"/>
      <c r="Y173" s="86"/>
      <c r="Z173" s="1"/>
    </row>
    <row r="174" spans="1:26" ht="23.25">
      <c r="A174" s="1"/>
      <c r="B174" s="61"/>
      <c r="C174" s="61"/>
      <c r="D174" s="61"/>
      <c r="E174" s="61"/>
      <c r="F174" s="61"/>
      <c r="G174" s="61"/>
      <c r="H174" s="61"/>
      <c r="I174" s="53"/>
      <c r="J174" s="54" t="s">
        <v>101</v>
      </c>
      <c r="K174" s="55"/>
      <c r="L174" s="84"/>
      <c r="M174" s="85"/>
      <c r="N174" s="84"/>
      <c r="O174" s="84"/>
      <c r="P174" s="85"/>
      <c r="Q174" s="85"/>
      <c r="R174" s="85"/>
      <c r="S174" s="84"/>
      <c r="T174" s="84"/>
      <c r="U174" s="84"/>
      <c r="V174" s="85"/>
      <c r="W174" s="85"/>
      <c r="X174" s="85"/>
      <c r="Y174" s="85"/>
      <c r="Z174" s="1"/>
    </row>
    <row r="175" spans="1:26" ht="23.25">
      <c r="A175" s="1"/>
      <c r="B175" s="61"/>
      <c r="C175" s="61"/>
      <c r="D175" s="61"/>
      <c r="E175" s="61"/>
      <c r="F175" s="61"/>
      <c r="G175" s="61"/>
      <c r="H175" s="61"/>
      <c r="I175" s="53"/>
      <c r="J175" s="54" t="s">
        <v>50</v>
      </c>
      <c r="K175" s="55"/>
      <c r="L175" s="84">
        <v>9839.452</v>
      </c>
      <c r="M175" s="85">
        <v>217.9</v>
      </c>
      <c r="N175" s="84">
        <v>1685.3</v>
      </c>
      <c r="O175" s="84"/>
      <c r="P175" s="85"/>
      <c r="Q175" s="85">
        <v>11742.6</v>
      </c>
      <c r="R175" s="85"/>
      <c r="S175" s="84"/>
      <c r="T175" s="84"/>
      <c r="U175" s="84"/>
      <c r="V175" s="85"/>
      <c r="W175" s="85">
        <f>+V175+Q175</f>
        <v>11742.6</v>
      </c>
      <c r="X175" s="85">
        <v>100</v>
      </c>
      <c r="Y175" s="85"/>
      <c r="Z175" s="1"/>
    </row>
    <row r="176" spans="1:26" ht="23.25">
      <c r="A176" s="1"/>
      <c r="B176" s="61"/>
      <c r="C176" s="61"/>
      <c r="D176" s="61"/>
      <c r="E176" s="61"/>
      <c r="F176" s="61"/>
      <c r="G176" s="61"/>
      <c r="H176" s="61"/>
      <c r="I176" s="53"/>
      <c r="J176" s="54" t="s">
        <v>51</v>
      </c>
      <c r="K176" s="55"/>
      <c r="L176" s="84">
        <v>11391</v>
      </c>
      <c r="M176" s="85">
        <v>230.9</v>
      </c>
      <c r="N176" s="84">
        <v>1672.3</v>
      </c>
      <c r="O176" s="84"/>
      <c r="P176" s="85"/>
      <c r="Q176" s="85">
        <f>+L176+M176+N176</f>
        <v>13294.199999999999</v>
      </c>
      <c r="R176" s="85"/>
      <c r="S176" s="84"/>
      <c r="T176" s="84"/>
      <c r="U176" s="84"/>
      <c r="V176" s="85"/>
      <c r="W176" s="85">
        <f>+V176+Q176</f>
        <v>13294.199999999999</v>
      </c>
      <c r="X176" s="85">
        <f>+W176/Q176*100</f>
        <v>100</v>
      </c>
      <c r="Y176" s="85"/>
      <c r="Z176" s="1"/>
    </row>
    <row r="177" spans="1:26" ht="23.25">
      <c r="A177" s="1"/>
      <c r="B177" s="61"/>
      <c r="C177" s="61"/>
      <c r="D177" s="61"/>
      <c r="E177" s="61"/>
      <c r="F177" s="61"/>
      <c r="G177" s="61"/>
      <c r="H177" s="61"/>
      <c r="I177" s="53"/>
      <c r="J177" s="54" t="s">
        <v>52</v>
      </c>
      <c r="K177" s="55"/>
      <c r="L177" s="84">
        <v>11179.5</v>
      </c>
      <c r="M177" s="85">
        <v>185.9</v>
      </c>
      <c r="N177" s="84">
        <v>1290.7</v>
      </c>
      <c r="O177" s="84"/>
      <c r="P177" s="85"/>
      <c r="Q177" s="85">
        <f>+L177+M177+N177</f>
        <v>12656.1</v>
      </c>
      <c r="R177" s="85"/>
      <c r="S177" s="84"/>
      <c r="T177" s="84"/>
      <c r="U177" s="84"/>
      <c r="V177" s="85"/>
      <c r="W177" s="85">
        <f>+V177+Q177</f>
        <v>12656.1</v>
      </c>
      <c r="X177" s="85">
        <f>+W177/Q177*100</f>
        <v>100</v>
      </c>
      <c r="Y177" s="85"/>
      <c r="Z177" s="1"/>
    </row>
    <row r="178" spans="1:26" ht="23.25">
      <c r="A178" s="1"/>
      <c r="B178" s="61"/>
      <c r="C178" s="61"/>
      <c r="D178" s="61"/>
      <c r="E178" s="61"/>
      <c r="F178" s="61"/>
      <c r="G178" s="61"/>
      <c r="H178" s="61"/>
      <c r="I178" s="53"/>
      <c r="J178" s="54" t="s">
        <v>53</v>
      </c>
      <c r="K178" s="55"/>
      <c r="L178" s="84">
        <f>+L177/L175*100</f>
        <v>113.61913244762005</v>
      </c>
      <c r="M178" s="85">
        <f>+M177/M175*100</f>
        <v>85.31436438733364</v>
      </c>
      <c r="N178" s="84">
        <f>+N177/N175*100</f>
        <v>76.58577107933307</v>
      </c>
      <c r="O178" s="84"/>
      <c r="P178" s="85"/>
      <c r="Q178" s="85">
        <f>+Q177/Q175*100</f>
        <v>107.77936743140361</v>
      </c>
      <c r="R178" s="85"/>
      <c r="S178" s="84"/>
      <c r="T178" s="84"/>
      <c r="U178" s="84"/>
      <c r="V178" s="85"/>
      <c r="W178" s="85">
        <f>+W177/W175*100</f>
        <v>107.77936743140361</v>
      </c>
      <c r="X178" s="85"/>
      <c r="Y178" s="85"/>
      <c r="Z178" s="1"/>
    </row>
    <row r="179" spans="1:26" ht="23.25">
      <c r="A179" s="1"/>
      <c r="B179" s="61"/>
      <c r="C179" s="61"/>
      <c r="D179" s="61"/>
      <c r="E179" s="61"/>
      <c r="F179" s="61"/>
      <c r="G179" s="61"/>
      <c r="H179" s="61"/>
      <c r="I179" s="53"/>
      <c r="J179" s="54" t="s">
        <v>54</v>
      </c>
      <c r="K179" s="55"/>
      <c r="L179" s="84">
        <f>+L177/L176*100</f>
        <v>98.14327100342376</v>
      </c>
      <c r="M179" s="85">
        <f>+M177/M176*100</f>
        <v>80.5110437418796</v>
      </c>
      <c r="N179" s="84">
        <f>+N177/N176*100</f>
        <v>77.18112778807631</v>
      </c>
      <c r="O179" s="84"/>
      <c r="P179" s="85"/>
      <c r="Q179" s="85">
        <f>+Q177/Q176*100</f>
        <v>95.20016247686962</v>
      </c>
      <c r="R179" s="85"/>
      <c r="S179" s="84"/>
      <c r="T179" s="84"/>
      <c r="U179" s="84"/>
      <c r="V179" s="85"/>
      <c r="W179" s="85">
        <f>+W177/W176*100</f>
        <v>95.20016247686962</v>
      </c>
      <c r="X179" s="85"/>
      <c r="Y179" s="85"/>
      <c r="Z179" s="1"/>
    </row>
    <row r="180" spans="1:26" ht="23.25">
      <c r="A180" s="1"/>
      <c r="B180" s="70"/>
      <c r="C180" s="70"/>
      <c r="D180" s="70"/>
      <c r="E180" s="70"/>
      <c r="F180" s="70"/>
      <c r="G180" s="70"/>
      <c r="H180" s="70"/>
      <c r="I180" s="64"/>
      <c r="J180" s="65"/>
      <c r="K180" s="66"/>
      <c r="L180" s="87"/>
      <c r="M180" s="88"/>
      <c r="N180" s="87"/>
      <c r="O180" s="87"/>
      <c r="P180" s="88"/>
      <c r="Q180" s="88"/>
      <c r="R180" s="88"/>
      <c r="S180" s="87"/>
      <c r="T180" s="87"/>
      <c r="U180" s="87"/>
      <c r="V180" s="88"/>
      <c r="W180" s="88"/>
      <c r="X180" s="88"/>
      <c r="Y180" s="88"/>
      <c r="Z180" s="1"/>
    </row>
    <row r="181" spans="1:26" ht="23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  <c r="X181" s="89"/>
      <c r="Y181" s="89"/>
      <c r="Z181" s="1"/>
    </row>
    <row r="182" spans="1:26" ht="23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90"/>
      <c r="W182" s="90"/>
      <c r="X182" s="90"/>
      <c r="Y182" s="90" t="s">
        <v>153</v>
      </c>
      <c r="Z182" s="1"/>
    </row>
    <row r="183" spans="1:26" ht="23.25">
      <c r="A183" s="1"/>
      <c r="B183" s="9" t="s">
        <v>3</v>
      </c>
      <c r="C183" s="10"/>
      <c r="D183" s="10"/>
      <c r="E183" s="10"/>
      <c r="F183" s="10"/>
      <c r="G183" s="10"/>
      <c r="H183" s="11"/>
      <c r="I183" s="12"/>
      <c r="J183" s="13"/>
      <c r="K183" s="14"/>
      <c r="L183" s="91" t="s">
        <v>4</v>
      </c>
      <c r="M183" s="91"/>
      <c r="N183" s="91"/>
      <c r="O183" s="91"/>
      <c r="P183" s="91"/>
      <c r="Q183" s="91"/>
      <c r="R183" s="92" t="s">
        <v>5</v>
      </c>
      <c r="S183" s="91"/>
      <c r="T183" s="91"/>
      <c r="U183" s="91"/>
      <c r="V183" s="93"/>
      <c r="W183" s="91" t="s">
        <v>6</v>
      </c>
      <c r="X183" s="91"/>
      <c r="Y183" s="94"/>
      <c r="Z183" s="1"/>
    </row>
    <row r="184" spans="1:26" ht="23.25">
      <c r="A184" s="1"/>
      <c r="B184" s="19" t="s">
        <v>7</v>
      </c>
      <c r="C184" s="20"/>
      <c r="D184" s="20"/>
      <c r="E184" s="20"/>
      <c r="F184" s="20"/>
      <c r="G184" s="20"/>
      <c r="H184" s="21"/>
      <c r="I184" s="22"/>
      <c r="J184" s="23"/>
      <c r="K184" s="24"/>
      <c r="L184" s="95"/>
      <c r="M184" s="85"/>
      <c r="N184" s="96"/>
      <c r="O184" s="97" t="s">
        <v>8</v>
      </c>
      <c r="P184" s="98"/>
      <c r="Q184" s="99"/>
      <c r="R184" s="100" t="s">
        <v>8</v>
      </c>
      <c r="S184" s="101" t="s">
        <v>9</v>
      </c>
      <c r="T184" s="95"/>
      <c r="U184" s="102" t="s">
        <v>10</v>
      </c>
      <c r="V184" s="99"/>
      <c r="W184" s="99"/>
      <c r="X184" s="103" t="s">
        <v>11</v>
      </c>
      <c r="Y184" s="104"/>
      <c r="Z184" s="1"/>
    </row>
    <row r="185" spans="1:26" ht="23.25">
      <c r="A185" s="1"/>
      <c r="B185" s="36"/>
      <c r="C185" s="37"/>
      <c r="D185" s="37"/>
      <c r="E185" s="37"/>
      <c r="F185" s="38"/>
      <c r="G185" s="37"/>
      <c r="H185" s="36"/>
      <c r="I185" s="22"/>
      <c r="J185" s="2" t="s">
        <v>12</v>
      </c>
      <c r="K185" s="24"/>
      <c r="L185" s="105" t="s">
        <v>13</v>
      </c>
      <c r="M185" s="106" t="s">
        <v>14</v>
      </c>
      <c r="N185" s="101" t="s">
        <v>13</v>
      </c>
      <c r="O185" s="105" t="s">
        <v>15</v>
      </c>
      <c r="P185" s="98" t="s">
        <v>16</v>
      </c>
      <c r="Q185" s="85"/>
      <c r="R185" s="107" t="s">
        <v>15</v>
      </c>
      <c r="S185" s="106" t="s">
        <v>17</v>
      </c>
      <c r="T185" s="105" t="s">
        <v>18</v>
      </c>
      <c r="U185" s="102" t="s">
        <v>19</v>
      </c>
      <c r="V185" s="99"/>
      <c r="W185" s="99"/>
      <c r="X185" s="99"/>
      <c r="Y185" s="106"/>
      <c r="Z185" s="1"/>
    </row>
    <row r="186" spans="1:26" ht="23.25">
      <c r="A186" s="1"/>
      <c r="B186" s="36" t="s">
        <v>20</v>
      </c>
      <c r="C186" s="36" t="s">
        <v>21</v>
      </c>
      <c r="D186" s="36" t="s">
        <v>22</v>
      </c>
      <c r="E186" s="36" t="s">
        <v>23</v>
      </c>
      <c r="F186" s="36" t="s">
        <v>24</v>
      </c>
      <c r="G186" s="36" t="s">
        <v>25</v>
      </c>
      <c r="H186" s="36" t="s">
        <v>26</v>
      </c>
      <c r="I186" s="22"/>
      <c r="J186" s="42"/>
      <c r="K186" s="24"/>
      <c r="L186" s="105" t="s">
        <v>27</v>
      </c>
      <c r="M186" s="106" t="s">
        <v>28</v>
      </c>
      <c r="N186" s="101" t="s">
        <v>29</v>
      </c>
      <c r="O186" s="105" t="s">
        <v>30</v>
      </c>
      <c r="P186" s="98" t="s">
        <v>31</v>
      </c>
      <c r="Q186" s="106" t="s">
        <v>32</v>
      </c>
      <c r="R186" s="107" t="s">
        <v>30</v>
      </c>
      <c r="S186" s="106" t="s">
        <v>33</v>
      </c>
      <c r="T186" s="105" t="s">
        <v>34</v>
      </c>
      <c r="U186" s="102" t="s">
        <v>35</v>
      </c>
      <c r="V186" s="98" t="s">
        <v>32</v>
      </c>
      <c r="W186" s="98" t="s">
        <v>36</v>
      </c>
      <c r="X186" s="98" t="s">
        <v>37</v>
      </c>
      <c r="Y186" s="106" t="s">
        <v>38</v>
      </c>
      <c r="Z186" s="1"/>
    </row>
    <row r="187" spans="1:26" ht="23.25">
      <c r="A187" s="1"/>
      <c r="B187" s="43"/>
      <c r="C187" s="43"/>
      <c r="D187" s="43"/>
      <c r="E187" s="43"/>
      <c r="F187" s="43"/>
      <c r="G187" s="43"/>
      <c r="H187" s="43"/>
      <c r="I187" s="44"/>
      <c r="J187" s="45"/>
      <c r="K187" s="46"/>
      <c r="L187" s="108"/>
      <c r="M187" s="109"/>
      <c r="N187" s="110"/>
      <c r="O187" s="108"/>
      <c r="P187" s="111"/>
      <c r="Q187" s="111"/>
      <c r="R187" s="109"/>
      <c r="S187" s="109"/>
      <c r="T187" s="108"/>
      <c r="U187" s="112"/>
      <c r="V187" s="111"/>
      <c r="W187" s="111"/>
      <c r="X187" s="111"/>
      <c r="Y187" s="109"/>
      <c r="Z187" s="1"/>
    </row>
    <row r="188" spans="1:26" ht="23.25">
      <c r="A188" s="1"/>
      <c r="B188" s="52" t="s">
        <v>48</v>
      </c>
      <c r="C188" s="52"/>
      <c r="D188" s="52"/>
      <c r="E188" s="52" t="s">
        <v>55</v>
      </c>
      <c r="F188" s="52" t="s">
        <v>60</v>
      </c>
      <c r="G188" s="52" t="s">
        <v>62</v>
      </c>
      <c r="H188" s="52" t="s">
        <v>102</v>
      </c>
      <c r="I188" s="53"/>
      <c r="J188" s="54" t="s">
        <v>103</v>
      </c>
      <c r="K188" s="55"/>
      <c r="L188" s="95"/>
      <c r="M188" s="85"/>
      <c r="N188" s="96"/>
      <c r="O188" s="113"/>
      <c r="P188" s="99"/>
      <c r="Q188" s="99"/>
      <c r="R188" s="85"/>
      <c r="S188" s="96"/>
      <c r="T188" s="95"/>
      <c r="U188" s="114"/>
      <c r="V188" s="99"/>
      <c r="W188" s="99"/>
      <c r="X188" s="99"/>
      <c r="Y188" s="85"/>
      <c r="Z188" s="1"/>
    </row>
    <row r="189" spans="1:26" ht="23.25">
      <c r="A189" s="1"/>
      <c r="B189" s="52"/>
      <c r="C189" s="52"/>
      <c r="D189" s="52"/>
      <c r="E189" s="52"/>
      <c r="F189" s="52"/>
      <c r="G189" s="52"/>
      <c r="H189" s="52"/>
      <c r="I189" s="53"/>
      <c r="J189" s="58" t="s">
        <v>104</v>
      </c>
      <c r="K189" s="59"/>
      <c r="L189" s="84"/>
      <c r="M189" s="84"/>
      <c r="N189" s="84"/>
      <c r="O189" s="84"/>
      <c r="P189" s="84"/>
      <c r="Q189" s="84"/>
      <c r="R189" s="84"/>
      <c r="S189" s="84"/>
      <c r="T189" s="84"/>
      <c r="U189" s="115"/>
      <c r="V189" s="85"/>
      <c r="W189" s="85"/>
      <c r="X189" s="85"/>
      <c r="Y189" s="85"/>
      <c r="Z189" s="1"/>
    </row>
    <row r="190" spans="1:26" ht="23.25">
      <c r="A190" s="1"/>
      <c r="B190" s="52"/>
      <c r="C190" s="52"/>
      <c r="D190" s="52"/>
      <c r="E190" s="52"/>
      <c r="F190" s="52"/>
      <c r="G190" s="52"/>
      <c r="H190" s="52"/>
      <c r="I190" s="53"/>
      <c r="J190" s="58" t="s">
        <v>50</v>
      </c>
      <c r="K190" s="59"/>
      <c r="L190" s="84">
        <v>8342.348</v>
      </c>
      <c r="M190" s="84">
        <v>217.9</v>
      </c>
      <c r="N190" s="84">
        <v>2292.1</v>
      </c>
      <c r="O190" s="84"/>
      <c r="P190" s="84"/>
      <c r="Q190" s="84">
        <v>10852.3</v>
      </c>
      <c r="R190" s="84"/>
      <c r="S190" s="84"/>
      <c r="T190" s="84"/>
      <c r="U190" s="84"/>
      <c r="V190" s="85"/>
      <c r="W190" s="85">
        <f>+V190+Q190</f>
        <v>10852.3</v>
      </c>
      <c r="X190" s="85">
        <v>100</v>
      </c>
      <c r="Y190" s="85"/>
      <c r="Z190" s="1"/>
    </row>
    <row r="191" spans="1:26" ht="23.25">
      <c r="A191" s="1"/>
      <c r="B191" s="52"/>
      <c r="C191" s="52"/>
      <c r="D191" s="52"/>
      <c r="E191" s="52"/>
      <c r="F191" s="52"/>
      <c r="G191" s="52"/>
      <c r="H191" s="52"/>
      <c r="I191" s="53"/>
      <c r="J191" s="54" t="s">
        <v>51</v>
      </c>
      <c r="K191" s="55"/>
      <c r="L191" s="84">
        <v>9733.3</v>
      </c>
      <c r="M191" s="84">
        <v>217.9</v>
      </c>
      <c r="N191" s="84">
        <v>2292.1</v>
      </c>
      <c r="O191" s="84"/>
      <c r="P191" s="84"/>
      <c r="Q191" s="85">
        <f>+L191+M191+N191</f>
        <v>12243.3</v>
      </c>
      <c r="R191" s="84"/>
      <c r="S191" s="84"/>
      <c r="T191" s="84"/>
      <c r="U191" s="84"/>
      <c r="V191" s="85"/>
      <c r="W191" s="85">
        <f>+V191+Q191</f>
        <v>12243.3</v>
      </c>
      <c r="X191" s="85">
        <f>+W191/Q191*100</f>
        <v>100</v>
      </c>
      <c r="Y191" s="85"/>
      <c r="Z191" s="1"/>
    </row>
    <row r="192" spans="1:26" ht="23.25">
      <c r="A192" s="1"/>
      <c r="B192" s="52"/>
      <c r="C192" s="52"/>
      <c r="D192" s="52"/>
      <c r="E192" s="52"/>
      <c r="F192" s="52"/>
      <c r="G192" s="52"/>
      <c r="H192" s="52"/>
      <c r="I192" s="53"/>
      <c r="J192" s="54" t="s">
        <v>52</v>
      </c>
      <c r="K192" s="55"/>
      <c r="L192" s="84">
        <v>9512.3</v>
      </c>
      <c r="M192" s="85">
        <v>268.3</v>
      </c>
      <c r="N192" s="84">
        <v>2222.2</v>
      </c>
      <c r="O192" s="84"/>
      <c r="P192" s="85"/>
      <c r="Q192" s="85">
        <f>+L192+M192+N192</f>
        <v>12002.8</v>
      </c>
      <c r="R192" s="85"/>
      <c r="S192" s="84"/>
      <c r="T192" s="84"/>
      <c r="U192" s="84"/>
      <c r="V192" s="85"/>
      <c r="W192" s="85">
        <f>+V192+Q192</f>
        <v>12002.8</v>
      </c>
      <c r="X192" s="85">
        <f>+W192/Q192*100</f>
        <v>100</v>
      </c>
      <c r="Y192" s="85"/>
      <c r="Z192" s="1"/>
    </row>
    <row r="193" spans="1:26" ht="23.25">
      <c r="A193" s="1"/>
      <c r="B193" s="52"/>
      <c r="C193" s="52"/>
      <c r="D193" s="52"/>
      <c r="E193" s="52"/>
      <c r="F193" s="52"/>
      <c r="G193" s="52"/>
      <c r="H193" s="52"/>
      <c r="I193" s="53"/>
      <c r="J193" s="54" t="s">
        <v>53</v>
      </c>
      <c r="K193" s="55"/>
      <c r="L193" s="84">
        <f>+L192/L190*100</f>
        <v>114.02425312394064</v>
      </c>
      <c r="M193" s="85">
        <f>+M192/M190*100</f>
        <v>123.12987608994952</v>
      </c>
      <c r="N193" s="84">
        <f>+N192/N190*100</f>
        <v>96.95039483443131</v>
      </c>
      <c r="O193" s="84"/>
      <c r="P193" s="85"/>
      <c r="Q193" s="85">
        <f>+Q192/Q190*100</f>
        <v>110.60143932622577</v>
      </c>
      <c r="R193" s="85"/>
      <c r="S193" s="84"/>
      <c r="T193" s="84"/>
      <c r="U193" s="84"/>
      <c r="V193" s="85"/>
      <c r="W193" s="85">
        <f>+W192/W190*100</f>
        <v>110.60143932622577</v>
      </c>
      <c r="X193" s="85"/>
      <c r="Y193" s="85"/>
      <c r="Z193" s="1"/>
    </row>
    <row r="194" spans="1:26" ht="23.25">
      <c r="A194" s="1"/>
      <c r="B194" s="52"/>
      <c r="C194" s="52"/>
      <c r="D194" s="52"/>
      <c r="E194" s="52"/>
      <c r="F194" s="52"/>
      <c r="G194" s="52"/>
      <c r="H194" s="52"/>
      <c r="I194" s="53"/>
      <c r="J194" s="54" t="s">
        <v>54</v>
      </c>
      <c r="K194" s="55"/>
      <c r="L194" s="84">
        <f>+L192/L191*100</f>
        <v>97.72944427891876</v>
      </c>
      <c r="M194" s="85">
        <f>+M192/M191*100</f>
        <v>123.12987608994952</v>
      </c>
      <c r="N194" s="84">
        <f>+N192/N191*100</f>
        <v>96.95039483443131</v>
      </c>
      <c r="O194" s="84"/>
      <c r="P194" s="85"/>
      <c r="Q194" s="85">
        <f>+Q192/Q191*100</f>
        <v>98.03566032033847</v>
      </c>
      <c r="R194" s="85"/>
      <c r="S194" s="84"/>
      <c r="T194" s="84"/>
      <c r="U194" s="84"/>
      <c r="V194" s="85"/>
      <c r="W194" s="85">
        <f>+W192/W191*100</f>
        <v>98.03566032033847</v>
      </c>
      <c r="X194" s="85"/>
      <c r="Y194" s="85"/>
      <c r="Z194" s="1"/>
    </row>
    <row r="195" spans="1:26" ht="23.25">
      <c r="A195" s="1"/>
      <c r="B195" s="52"/>
      <c r="C195" s="52"/>
      <c r="D195" s="52"/>
      <c r="E195" s="52"/>
      <c r="F195" s="52"/>
      <c r="G195" s="52"/>
      <c r="H195" s="52"/>
      <c r="I195" s="53"/>
      <c r="J195" s="54"/>
      <c r="K195" s="55"/>
      <c r="L195" s="84"/>
      <c r="M195" s="85"/>
      <c r="N195" s="84"/>
      <c r="O195" s="84"/>
      <c r="P195" s="85"/>
      <c r="Q195" s="85"/>
      <c r="R195" s="85"/>
      <c r="S195" s="84"/>
      <c r="T195" s="84"/>
      <c r="U195" s="84"/>
      <c r="V195" s="85"/>
      <c r="W195" s="85"/>
      <c r="X195" s="85"/>
      <c r="Y195" s="85"/>
      <c r="Z195" s="1"/>
    </row>
    <row r="196" spans="1:26" ht="23.25">
      <c r="A196" s="1"/>
      <c r="B196" s="52"/>
      <c r="C196" s="52"/>
      <c r="D196" s="52"/>
      <c r="E196" s="52"/>
      <c r="F196" s="52"/>
      <c r="G196" s="52"/>
      <c r="H196" s="52" t="s">
        <v>105</v>
      </c>
      <c r="I196" s="53"/>
      <c r="J196" s="54" t="s">
        <v>106</v>
      </c>
      <c r="K196" s="55"/>
      <c r="L196" s="84"/>
      <c r="M196" s="85"/>
      <c r="N196" s="84"/>
      <c r="O196" s="84"/>
      <c r="P196" s="85"/>
      <c r="Q196" s="85"/>
      <c r="R196" s="85"/>
      <c r="S196" s="84"/>
      <c r="T196" s="84"/>
      <c r="U196" s="84"/>
      <c r="V196" s="85"/>
      <c r="W196" s="85"/>
      <c r="X196" s="85"/>
      <c r="Y196" s="85"/>
      <c r="Z196" s="1"/>
    </row>
    <row r="197" spans="1:26" ht="23.25">
      <c r="A197" s="1"/>
      <c r="B197" s="52"/>
      <c r="C197" s="52"/>
      <c r="D197" s="52"/>
      <c r="E197" s="52"/>
      <c r="F197" s="52"/>
      <c r="G197" s="52"/>
      <c r="H197" s="52"/>
      <c r="I197" s="53"/>
      <c r="J197" s="54" t="s">
        <v>107</v>
      </c>
      <c r="K197" s="55"/>
      <c r="L197" s="84"/>
      <c r="M197" s="85"/>
      <c r="N197" s="84"/>
      <c r="O197" s="84"/>
      <c r="P197" s="85"/>
      <c r="Q197" s="85"/>
      <c r="R197" s="85"/>
      <c r="S197" s="84"/>
      <c r="T197" s="84"/>
      <c r="U197" s="84"/>
      <c r="V197" s="85"/>
      <c r="W197" s="85"/>
      <c r="X197" s="85"/>
      <c r="Y197" s="85"/>
      <c r="Z197" s="1"/>
    </row>
    <row r="198" spans="1:26" ht="23.25">
      <c r="A198" s="1"/>
      <c r="B198" s="52"/>
      <c r="C198" s="52"/>
      <c r="D198" s="52"/>
      <c r="E198" s="52"/>
      <c r="F198" s="52"/>
      <c r="G198" s="52"/>
      <c r="H198" s="52"/>
      <c r="I198" s="53"/>
      <c r="J198" s="54" t="s">
        <v>50</v>
      </c>
      <c r="K198" s="55"/>
      <c r="L198" s="84">
        <v>7962.239</v>
      </c>
      <c r="M198" s="85">
        <v>217.9</v>
      </c>
      <c r="N198" s="84">
        <v>3800.4</v>
      </c>
      <c r="O198" s="84"/>
      <c r="P198" s="85"/>
      <c r="Q198" s="85">
        <v>11980.5</v>
      </c>
      <c r="R198" s="85"/>
      <c r="S198" s="84"/>
      <c r="T198" s="84"/>
      <c r="U198" s="84"/>
      <c r="V198" s="85"/>
      <c r="W198" s="85">
        <f>+V198+Q198</f>
        <v>11980.5</v>
      </c>
      <c r="X198" s="85">
        <f>(Q198/W198)*100</f>
        <v>100</v>
      </c>
      <c r="Y198" s="85"/>
      <c r="Z198" s="1"/>
    </row>
    <row r="199" spans="1:26" ht="23.25">
      <c r="A199" s="1"/>
      <c r="B199" s="52"/>
      <c r="C199" s="52"/>
      <c r="D199" s="52"/>
      <c r="E199" s="52"/>
      <c r="F199" s="52"/>
      <c r="G199" s="52"/>
      <c r="H199" s="52"/>
      <c r="I199" s="53"/>
      <c r="J199" s="54" t="s">
        <v>51</v>
      </c>
      <c r="K199" s="55"/>
      <c r="L199" s="84">
        <v>9307.6</v>
      </c>
      <c r="M199" s="85">
        <v>211.5</v>
      </c>
      <c r="N199" s="84">
        <v>3621.7</v>
      </c>
      <c r="O199" s="84"/>
      <c r="P199" s="85"/>
      <c r="Q199" s="85">
        <f>+L199+M199+N199</f>
        <v>13140.8</v>
      </c>
      <c r="R199" s="85"/>
      <c r="S199" s="84">
        <v>185</v>
      </c>
      <c r="T199" s="84"/>
      <c r="U199" s="84"/>
      <c r="V199" s="85">
        <f>+S199</f>
        <v>185</v>
      </c>
      <c r="W199" s="85">
        <f>+V199+Q199</f>
        <v>13325.8</v>
      </c>
      <c r="X199" s="85">
        <f>(Q199/W199)*100</f>
        <v>98.61171561932491</v>
      </c>
      <c r="Y199" s="85">
        <f>(V199/W199)*100</f>
        <v>1.3882843806750815</v>
      </c>
      <c r="Z199" s="1"/>
    </row>
    <row r="200" spans="1:26" ht="23.25">
      <c r="A200" s="1"/>
      <c r="B200" s="52"/>
      <c r="C200" s="52"/>
      <c r="D200" s="52"/>
      <c r="E200" s="52"/>
      <c r="F200" s="52"/>
      <c r="G200" s="52"/>
      <c r="H200" s="52"/>
      <c r="I200" s="53"/>
      <c r="J200" s="54" t="s">
        <v>52</v>
      </c>
      <c r="K200" s="55"/>
      <c r="L200" s="84">
        <v>9126.6</v>
      </c>
      <c r="M200" s="85">
        <v>188.6</v>
      </c>
      <c r="N200" s="84">
        <v>3572.4</v>
      </c>
      <c r="O200" s="84"/>
      <c r="P200" s="85"/>
      <c r="Q200" s="85">
        <f>+L200+M200+N200</f>
        <v>12887.6</v>
      </c>
      <c r="R200" s="85"/>
      <c r="S200" s="84">
        <v>98.4</v>
      </c>
      <c r="T200" s="84"/>
      <c r="U200" s="84"/>
      <c r="V200" s="85">
        <f>+S200</f>
        <v>98.4</v>
      </c>
      <c r="W200" s="85">
        <f>+V200+Q200</f>
        <v>12986</v>
      </c>
      <c r="X200" s="85">
        <f>(Q200/W200)*100</f>
        <v>99.24226089634992</v>
      </c>
      <c r="Y200" s="85">
        <f>(V200/W200)*100</f>
        <v>0.7577391036500848</v>
      </c>
      <c r="Z200" s="1"/>
    </row>
    <row r="201" spans="1:26" ht="23.25">
      <c r="A201" s="1"/>
      <c r="B201" s="52"/>
      <c r="C201" s="52"/>
      <c r="D201" s="52"/>
      <c r="E201" s="52"/>
      <c r="F201" s="52"/>
      <c r="G201" s="52"/>
      <c r="H201" s="52"/>
      <c r="I201" s="53"/>
      <c r="J201" s="54" t="s">
        <v>53</v>
      </c>
      <c r="K201" s="55"/>
      <c r="L201" s="84">
        <f>+L200/L198*100</f>
        <v>114.62353742458625</v>
      </c>
      <c r="M201" s="85">
        <f>+M200/M198*100</f>
        <v>86.55346489215235</v>
      </c>
      <c r="N201" s="84">
        <f>+N200/N198*100</f>
        <v>94.00063151247238</v>
      </c>
      <c r="O201" s="84"/>
      <c r="P201" s="85"/>
      <c r="Q201" s="85">
        <f>+Q200/Q198*100</f>
        <v>107.57147030591379</v>
      </c>
      <c r="R201" s="85"/>
      <c r="S201" s="84">
        <v>0</v>
      </c>
      <c r="T201" s="84"/>
      <c r="U201" s="84"/>
      <c r="V201" s="85">
        <v>0</v>
      </c>
      <c r="W201" s="85">
        <f>+W200/W198*100</f>
        <v>108.39280497475063</v>
      </c>
      <c r="X201" s="85"/>
      <c r="Y201" s="85"/>
      <c r="Z201" s="1"/>
    </row>
    <row r="202" spans="1:26" ht="23.25">
      <c r="A202" s="1"/>
      <c r="B202" s="52"/>
      <c r="C202" s="52"/>
      <c r="D202" s="52"/>
      <c r="E202" s="52"/>
      <c r="F202" s="52"/>
      <c r="G202" s="52"/>
      <c r="H202" s="52"/>
      <c r="I202" s="53"/>
      <c r="J202" s="54" t="s">
        <v>54</v>
      </c>
      <c r="K202" s="55"/>
      <c r="L202" s="84">
        <f>+L200/L199*100</f>
        <v>98.05535261506726</v>
      </c>
      <c r="M202" s="85">
        <f>+M200/M199*100</f>
        <v>89.1725768321513</v>
      </c>
      <c r="N202" s="84">
        <f>+N200/N199*100</f>
        <v>98.63876080293785</v>
      </c>
      <c r="O202" s="84"/>
      <c r="P202" s="85"/>
      <c r="Q202" s="85">
        <f>+Q200/Q199*100</f>
        <v>98.07317667113115</v>
      </c>
      <c r="R202" s="85"/>
      <c r="S202" s="84">
        <f>+S200/S199*100</f>
        <v>53.18918918918919</v>
      </c>
      <c r="T202" s="84"/>
      <c r="U202" s="84"/>
      <c r="V202" s="85">
        <f>+V200/V199*100</f>
        <v>53.18918918918919</v>
      </c>
      <c r="W202" s="85">
        <f>+W200/W199*100</f>
        <v>97.45005928349518</v>
      </c>
      <c r="X202" s="85"/>
      <c r="Y202" s="85"/>
      <c r="Z202" s="1"/>
    </row>
    <row r="203" spans="1:26" ht="23.25">
      <c r="A203" s="1"/>
      <c r="B203" s="61"/>
      <c r="C203" s="62"/>
      <c r="D203" s="62"/>
      <c r="E203" s="62"/>
      <c r="F203" s="62"/>
      <c r="G203" s="62"/>
      <c r="H203" s="62"/>
      <c r="I203" s="54"/>
      <c r="J203" s="54"/>
      <c r="K203" s="55"/>
      <c r="L203" s="86"/>
      <c r="M203" s="86"/>
      <c r="N203" s="86"/>
      <c r="O203" s="86"/>
      <c r="P203" s="86"/>
      <c r="Q203" s="86"/>
      <c r="R203" s="86"/>
      <c r="S203" s="86"/>
      <c r="T203" s="86"/>
      <c r="U203" s="86"/>
      <c r="V203" s="86"/>
      <c r="W203" s="86"/>
      <c r="X203" s="86"/>
      <c r="Y203" s="86"/>
      <c r="Z203" s="1"/>
    </row>
    <row r="204" spans="1:26" ht="23.25">
      <c r="A204" s="1"/>
      <c r="B204" s="52"/>
      <c r="C204" s="52"/>
      <c r="D204" s="52"/>
      <c r="E204" s="52"/>
      <c r="F204" s="52"/>
      <c r="G204" s="52"/>
      <c r="H204" s="52" t="s">
        <v>108</v>
      </c>
      <c r="I204" s="53"/>
      <c r="J204" s="116" t="s">
        <v>109</v>
      </c>
      <c r="K204" s="55"/>
      <c r="L204" s="84"/>
      <c r="M204" s="85"/>
      <c r="N204" s="84"/>
      <c r="O204" s="84"/>
      <c r="P204" s="85"/>
      <c r="Q204" s="85"/>
      <c r="R204" s="85"/>
      <c r="S204" s="84"/>
      <c r="T204" s="84"/>
      <c r="U204" s="84"/>
      <c r="V204" s="85"/>
      <c r="W204" s="85"/>
      <c r="X204" s="85"/>
      <c r="Y204" s="85"/>
      <c r="Z204" s="1"/>
    </row>
    <row r="205" spans="1:26" ht="23.25">
      <c r="A205" s="1"/>
      <c r="B205" s="52"/>
      <c r="C205" s="52"/>
      <c r="D205" s="52"/>
      <c r="E205" s="52"/>
      <c r="F205" s="52"/>
      <c r="G205" s="52"/>
      <c r="H205" s="52"/>
      <c r="I205" s="53"/>
      <c r="J205" s="54" t="s">
        <v>110</v>
      </c>
      <c r="K205" s="55"/>
      <c r="L205" s="84"/>
      <c r="M205" s="85"/>
      <c r="N205" s="84"/>
      <c r="O205" s="84"/>
      <c r="P205" s="85"/>
      <c r="Q205" s="85"/>
      <c r="R205" s="85"/>
      <c r="S205" s="84"/>
      <c r="T205" s="84"/>
      <c r="U205" s="84"/>
      <c r="V205" s="85"/>
      <c r="W205" s="85"/>
      <c r="X205" s="85"/>
      <c r="Y205" s="85"/>
      <c r="Z205" s="1"/>
    </row>
    <row r="206" spans="1:26" ht="23.25">
      <c r="A206" s="1"/>
      <c r="B206" s="52"/>
      <c r="C206" s="52"/>
      <c r="D206" s="52"/>
      <c r="E206" s="52"/>
      <c r="F206" s="52"/>
      <c r="G206" s="52"/>
      <c r="H206" s="52"/>
      <c r="I206" s="53"/>
      <c r="J206" s="54" t="s">
        <v>50</v>
      </c>
      <c r="K206" s="55"/>
      <c r="L206" s="84">
        <v>10482.152</v>
      </c>
      <c r="M206" s="85">
        <v>217.9</v>
      </c>
      <c r="N206" s="84">
        <v>1632.9</v>
      </c>
      <c r="O206" s="84"/>
      <c r="P206" s="85"/>
      <c r="Q206" s="85">
        <v>12333</v>
      </c>
      <c r="R206" s="85"/>
      <c r="S206" s="84"/>
      <c r="T206" s="84"/>
      <c r="U206" s="84"/>
      <c r="V206" s="85"/>
      <c r="W206" s="85">
        <f>+V206+Q206</f>
        <v>12333</v>
      </c>
      <c r="X206" s="85">
        <v>100</v>
      </c>
      <c r="Y206" s="85"/>
      <c r="Z206" s="1"/>
    </row>
    <row r="207" spans="1:26" ht="23.25">
      <c r="A207" s="1"/>
      <c r="B207" s="52"/>
      <c r="C207" s="52"/>
      <c r="D207" s="52"/>
      <c r="E207" s="52"/>
      <c r="F207" s="52"/>
      <c r="G207" s="52"/>
      <c r="H207" s="52"/>
      <c r="I207" s="53"/>
      <c r="J207" s="54" t="s">
        <v>51</v>
      </c>
      <c r="K207" s="55"/>
      <c r="L207" s="84">
        <v>12362.2</v>
      </c>
      <c r="M207" s="85">
        <v>217.9</v>
      </c>
      <c r="N207" s="84">
        <v>1632.9</v>
      </c>
      <c r="O207" s="84"/>
      <c r="P207" s="85"/>
      <c r="Q207" s="85">
        <f>+L207+M207+N207</f>
        <v>14213</v>
      </c>
      <c r="R207" s="85"/>
      <c r="S207" s="84"/>
      <c r="T207" s="84"/>
      <c r="U207" s="84"/>
      <c r="V207" s="85"/>
      <c r="W207" s="85">
        <f>+V207+Q207</f>
        <v>14213</v>
      </c>
      <c r="X207" s="85">
        <f>+W207/Q207*100</f>
        <v>100</v>
      </c>
      <c r="Y207" s="85"/>
      <c r="Z207" s="1"/>
    </row>
    <row r="208" spans="1:26" ht="23.25">
      <c r="A208" s="1"/>
      <c r="B208" s="52"/>
      <c r="C208" s="52"/>
      <c r="D208" s="52"/>
      <c r="E208" s="52"/>
      <c r="F208" s="52"/>
      <c r="G208" s="52"/>
      <c r="H208" s="52"/>
      <c r="I208" s="53"/>
      <c r="J208" s="54" t="s">
        <v>52</v>
      </c>
      <c r="K208" s="55"/>
      <c r="L208" s="84">
        <v>11988.3</v>
      </c>
      <c r="M208" s="85">
        <v>126.4</v>
      </c>
      <c r="N208" s="84">
        <v>1645.6</v>
      </c>
      <c r="O208" s="84"/>
      <c r="P208" s="85"/>
      <c r="Q208" s="85">
        <f>+L208+M208+N208</f>
        <v>13760.3</v>
      </c>
      <c r="R208" s="85"/>
      <c r="S208" s="84"/>
      <c r="T208" s="84"/>
      <c r="U208" s="84"/>
      <c r="V208" s="85"/>
      <c r="W208" s="85">
        <f>+V208+Q208</f>
        <v>13760.3</v>
      </c>
      <c r="X208" s="85">
        <f>+W208/Q208*100</f>
        <v>100</v>
      </c>
      <c r="Y208" s="85"/>
      <c r="Z208" s="1"/>
    </row>
    <row r="209" spans="1:26" ht="23.25">
      <c r="A209" s="1"/>
      <c r="B209" s="52"/>
      <c r="C209" s="52"/>
      <c r="D209" s="52"/>
      <c r="E209" s="52"/>
      <c r="F209" s="52"/>
      <c r="G209" s="52"/>
      <c r="H209" s="52"/>
      <c r="I209" s="53"/>
      <c r="J209" s="54" t="s">
        <v>53</v>
      </c>
      <c r="K209" s="55"/>
      <c r="L209" s="84">
        <f>+L208/L206*100</f>
        <v>114.36869070396993</v>
      </c>
      <c r="M209" s="85">
        <f>+M208/M206*100</f>
        <v>58.00826067003213</v>
      </c>
      <c r="N209" s="84">
        <f>+N208/N206*100</f>
        <v>100.77775736419865</v>
      </c>
      <c r="O209" s="84"/>
      <c r="P209" s="85"/>
      <c r="Q209" s="85">
        <f>+Q208/Q206*100</f>
        <v>111.57301548690504</v>
      </c>
      <c r="R209" s="85"/>
      <c r="S209" s="84"/>
      <c r="T209" s="84"/>
      <c r="U209" s="84"/>
      <c r="V209" s="85"/>
      <c r="W209" s="85">
        <f>+W208/W206*100</f>
        <v>111.57301548690504</v>
      </c>
      <c r="X209" s="85"/>
      <c r="Y209" s="85"/>
      <c r="Z209" s="1"/>
    </row>
    <row r="210" spans="1:26" ht="23.25">
      <c r="A210" s="1"/>
      <c r="B210" s="52"/>
      <c r="C210" s="52"/>
      <c r="D210" s="52"/>
      <c r="E210" s="52"/>
      <c r="F210" s="52"/>
      <c r="G210" s="52"/>
      <c r="H210" s="52"/>
      <c r="I210" s="53"/>
      <c r="J210" s="54" t="s">
        <v>54</v>
      </c>
      <c r="K210" s="55"/>
      <c r="L210" s="84">
        <f>+L208/L207*100</f>
        <v>96.97545744284997</v>
      </c>
      <c r="M210" s="85">
        <f>+M208/M207*100</f>
        <v>58.00826067003213</v>
      </c>
      <c r="N210" s="84">
        <f>+N208/N207*100</f>
        <v>100.77775736419865</v>
      </c>
      <c r="O210" s="84"/>
      <c r="P210" s="85"/>
      <c r="Q210" s="85">
        <f>+Q208/Q207*100</f>
        <v>96.81488777879406</v>
      </c>
      <c r="R210" s="85"/>
      <c r="S210" s="84"/>
      <c r="T210" s="84"/>
      <c r="U210" s="84"/>
      <c r="V210" s="85"/>
      <c r="W210" s="85">
        <f>+W208/W207*100</f>
        <v>96.81488777879406</v>
      </c>
      <c r="X210" s="85"/>
      <c r="Y210" s="85"/>
      <c r="Z210" s="1"/>
    </row>
    <row r="211" spans="1:26" ht="23.25">
      <c r="A211" s="1"/>
      <c r="B211" s="52"/>
      <c r="C211" s="52"/>
      <c r="D211" s="52"/>
      <c r="E211" s="52"/>
      <c r="F211" s="52"/>
      <c r="G211" s="52"/>
      <c r="H211" s="52"/>
      <c r="I211" s="53"/>
      <c r="J211" s="54"/>
      <c r="K211" s="55"/>
      <c r="L211" s="84"/>
      <c r="M211" s="85"/>
      <c r="N211" s="84"/>
      <c r="O211" s="84"/>
      <c r="P211" s="85"/>
      <c r="Q211" s="85"/>
      <c r="R211" s="85"/>
      <c r="S211" s="84"/>
      <c r="T211" s="84"/>
      <c r="U211" s="84"/>
      <c r="V211" s="85"/>
      <c r="W211" s="85"/>
      <c r="X211" s="85"/>
      <c r="Y211" s="85"/>
      <c r="Z211" s="1"/>
    </row>
    <row r="212" spans="1:26" ht="23.25">
      <c r="A212" s="1"/>
      <c r="B212" s="61"/>
      <c r="C212" s="62"/>
      <c r="D212" s="62"/>
      <c r="E212" s="62"/>
      <c r="F212" s="62"/>
      <c r="G212" s="62"/>
      <c r="H212" s="62" t="s">
        <v>111</v>
      </c>
      <c r="I212" s="54"/>
      <c r="J212" s="54" t="s">
        <v>137</v>
      </c>
      <c r="K212" s="55"/>
      <c r="L212" s="86"/>
      <c r="M212" s="86"/>
      <c r="N212" s="86"/>
      <c r="O212" s="86"/>
      <c r="P212" s="86"/>
      <c r="Q212" s="86"/>
      <c r="R212" s="86"/>
      <c r="S212" s="86"/>
      <c r="T212" s="86"/>
      <c r="U212" s="86"/>
      <c r="V212" s="86"/>
      <c r="W212" s="86"/>
      <c r="X212" s="86"/>
      <c r="Y212" s="86"/>
      <c r="Z212" s="1"/>
    </row>
    <row r="213" spans="1:26" ht="23.25">
      <c r="A213" s="1"/>
      <c r="B213" s="52"/>
      <c r="C213" s="52"/>
      <c r="D213" s="52"/>
      <c r="E213" s="52"/>
      <c r="F213" s="52"/>
      <c r="G213" s="52"/>
      <c r="H213" s="52"/>
      <c r="I213" s="53"/>
      <c r="J213" s="54" t="s">
        <v>112</v>
      </c>
      <c r="K213" s="55"/>
      <c r="L213" s="84"/>
      <c r="M213" s="85"/>
      <c r="N213" s="84"/>
      <c r="O213" s="84"/>
      <c r="P213" s="85"/>
      <c r="Q213" s="85"/>
      <c r="R213" s="85"/>
      <c r="S213" s="84"/>
      <c r="T213" s="84"/>
      <c r="U213" s="84"/>
      <c r="V213" s="85"/>
      <c r="W213" s="85"/>
      <c r="X213" s="85"/>
      <c r="Y213" s="85"/>
      <c r="Z213" s="1"/>
    </row>
    <row r="214" spans="1:26" ht="23.25">
      <c r="A214" s="1"/>
      <c r="B214" s="52"/>
      <c r="C214" s="52"/>
      <c r="D214" s="52"/>
      <c r="E214" s="52"/>
      <c r="F214" s="52"/>
      <c r="G214" s="52"/>
      <c r="H214" s="52"/>
      <c r="I214" s="53"/>
      <c r="J214" s="54" t="s">
        <v>50</v>
      </c>
      <c r="K214" s="55"/>
      <c r="L214" s="84">
        <v>10579.534</v>
      </c>
      <c r="M214" s="85">
        <v>217.9</v>
      </c>
      <c r="N214" s="84">
        <v>2208.75</v>
      </c>
      <c r="O214" s="84"/>
      <c r="P214" s="85"/>
      <c r="Q214" s="85">
        <v>13006.2</v>
      </c>
      <c r="R214" s="85"/>
      <c r="S214" s="84"/>
      <c r="T214" s="84"/>
      <c r="U214" s="84"/>
      <c r="V214" s="85"/>
      <c r="W214" s="85">
        <f>+V214+Q214</f>
        <v>13006.2</v>
      </c>
      <c r="X214" s="85">
        <v>100</v>
      </c>
      <c r="Y214" s="85"/>
      <c r="Z214" s="1"/>
    </row>
    <row r="215" spans="1:26" ht="23.25">
      <c r="A215" s="1"/>
      <c r="B215" s="52"/>
      <c r="C215" s="52"/>
      <c r="D215" s="52"/>
      <c r="E215" s="52"/>
      <c r="F215" s="52"/>
      <c r="G215" s="52"/>
      <c r="H215" s="52"/>
      <c r="I215" s="53"/>
      <c r="J215" s="54" t="s">
        <v>51</v>
      </c>
      <c r="K215" s="55"/>
      <c r="L215" s="84">
        <v>12144.3</v>
      </c>
      <c r="M215" s="85">
        <v>281.9</v>
      </c>
      <c r="N215" s="84">
        <v>2144.7</v>
      </c>
      <c r="O215" s="84"/>
      <c r="P215" s="85"/>
      <c r="Q215" s="85">
        <f>+L215+M215+N215</f>
        <v>14570.899999999998</v>
      </c>
      <c r="R215" s="85"/>
      <c r="S215" s="84"/>
      <c r="T215" s="84"/>
      <c r="U215" s="84"/>
      <c r="V215" s="85"/>
      <c r="W215" s="85">
        <f>+V215+Q215</f>
        <v>14570.899999999998</v>
      </c>
      <c r="X215" s="85">
        <f>+W215/Q215*100</f>
        <v>100</v>
      </c>
      <c r="Y215" s="85"/>
      <c r="Z215" s="1"/>
    </row>
    <row r="216" spans="1:26" ht="23.25">
      <c r="A216" s="1"/>
      <c r="B216" s="52"/>
      <c r="C216" s="52"/>
      <c r="D216" s="52"/>
      <c r="E216" s="52"/>
      <c r="F216" s="52"/>
      <c r="G216" s="52"/>
      <c r="H216" s="52"/>
      <c r="I216" s="53"/>
      <c r="J216" s="54" t="s">
        <v>52</v>
      </c>
      <c r="K216" s="55"/>
      <c r="L216" s="84">
        <v>11749.2</v>
      </c>
      <c r="M216" s="85">
        <v>232.6</v>
      </c>
      <c r="N216" s="84">
        <v>1923.9</v>
      </c>
      <c r="O216" s="84"/>
      <c r="P216" s="85"/>
      <c r="Q216" s="85">
        <f>+L216+M216+N216</f>
        <v>13905.7</v>
      </c>
      <c r="R216" s="85"/>
      <c r="S216" s="84"/>
      <c r="T216" s="84"/>
      <c r="U216" s="84"/>
      <c r="V216" s="85"/>
      <c r="W216" s="85">
        <f>+V216+Q216</f>
        <v>13905.7</v>
      </c>
      <c r="X216" s="85">
        <f>+W216/Q216*100</f>
        <v>100</v>
      </c>
      <c r="Y216" s="85"/>
      <c r="Z216" s="1"/>
    </row>
    <row r="217" spans="1:26" ht="23.25">
      <c r="A217" s="1"/>
      <c r="B217" s="61"/>
      <c r="C217" s="61"/>
      <c r="D217" s="61"/>
      <c r="E217" s="61"/>
      <c r="F217" s="61"/>
      <c r="G217" s="61"/>
      <c r="H217" s="61"/>
      <c r="I217" s="53"/>
      <c r="J217" s="54" t="s">
        <v>53</v>
      </c>
      <c r="K217" s="55"/>
      <c r="L217" s="84">
        <f>+L216/L214*100</f>
        <v>111.05593119696955</v>
      </c>
      <c r="M217" s="85">
        <f>+M216/M214*100</f>
        <v>106.7462138595686</v>
      </c>
      <c r="N217" s="84">
        <f>+N216/N214*100</f>
        <v>87.10356536502547</v>
      </c>
      <c r="O217" s="84"/>
      <c r="P217" s="85"/>
      <c r="Q217" s="85">
        <f>+Q216/Q214*100</f>
        <v>106.91593240147006</v>
      </c>
      <c r="R217" s="85"/>
      <c r="S217" s="84"/>
      <c r="T217" s="84"/>
      <c r="U217" s="84"/>
      <c r="V217" s="85"/>
      <c r="W217" s="85">
        <f>+W216/W214*100</f>
        <v>106.91593240147006</v>
      </c>
      <c r="X217" s="85"/>
      <c r="Y217" s="85"/>
      <c r="Z217" s="1"/>
    </row>
    <row r="218" spans="1:26" ht="23.25">
      <c r="A218" s="1"/>
      <c r="B218" s="61"/>
      <c r="C218" s="62"/>
      <c r="D218" s="62"/>
      <c r="E218" s="62"/>
      <c r="F218" s="62"/>
      <c r="G218" s="62"/>
      <c r="H218" s="62"/>
      <c r="I218" s="54"/>
      <c r="J218" s="54" t="s">
        <v>54</v>
      </c>
      <c r="K218" s="55"/>
      <c r="L218" s="86">
        <f>+L216/L215*100</f>
        <v>96.74662187198933</v>
      </c>
      <c r="M218" s="86">
        <f>+M216/M215*100</f>
        <v>82.51152891096135</v>
      </c>
      <c r="N218" s="86">
        <f>+N216/N215*100</f>
        <v>89.70485382570989</v>
      </c>
      <c r="O218" s="86"/>
      <c r="P218" s="86"/>
      <c r="Q218" s="86">
        <f>+Q216/Q215*100</f>
        <v>95.4347363580836</v>
      </c>
      <c r="R218" s="86"/>
      <c r="S218" s="86"/>
      <c r="T218" s="86"/>
      <c r="U218" s="86"/>
      <c r="V218" s="86"/>
      <c r="W218" s="86">
        <f>+W216/W215*100</f>
        <v>95.4347363580836</v>
      </c>
      <c r="X218" s="86"/>
      <c r="Y218" s="86"/>
      <c r="Z218" s="1"/>
    </row>
    <row r="219" spans="1:26" ht="23.25">
      <c r="A219" s="1"/>
      <c r="B219" s="61"/>
      <c r="C219" s="61"/>
      <c r="D219" s="61"/>
      <c r="E219" s="61"/>
      <c r="F219" s="61"/>
      <c r="G219" s="61"/>
      <c r="H219" s="61"/>
      <c r="I219" s="53"/>
      <c r="J219" s="54"/>
      <c r="K219" s="55"/>
      <c r="L219" s="84"/>
      <c r="M219" s="85"/>
      <c r="N219" s="84"/>
      <c r="O219" s="84"/>
      <c r="P219" s="85"/>
      <c r="Q219" s="85"/>
      <c r="R219" s="85"/>
      <c r="S219" s="84"/>
      <c r="T219" s="84"/>
      <c r="U219" s="84"/>
      <c r="V219" s="85"/>
      <c r="W219" s="85"/>
      <c r="X219" s="85"/>
      <c r="Y219" s="85"/>
      <c r="Z219" s="1"/>
    </row>
    <row r="220" spans="1:26" ht="23.25">
      <c r="A220" s="1"/>
      <c r="B220" s="61"/>
      <c r="C220" s="61"/>
      <c r="D220" s="61"/>
      <c r="E220" s="61"/>
      <c r="F220" s="61"/>
      <c r="G220" s="61"/>
      <c r="H220" s="61" t="s">
        <v>113</v>
      </c>
      <c r="I220" s="53"/>
      <c r="J220" s="54" t="s">
        <v>114</v>
      </c>
      <c r="K220" s="55"/>
      <c r="L220" s="84"/>
      <c r="M220" s="85"/>
      <c r="N220" s="84"/>
      <c r="O220" s="84"/>
      <c r="P220" s="85"/>
      <c r="Q220" s="85"/>
      <c r="R220" s="85"/>
      <c r="S220" s="84"/>
      <c r="T220" s="84"/>
      <c r="U220" s="84"/>
      <c r="V220" s="85"/>
      <c r="W220" s="85"/>
      <c r="X220" s="85"/>
      <c r="Y220" s="85"/>
      <c r="Z220" s="1"/>
    </row>
    <row r="221" spans="1:26" ht="23.25">
      <c r="A221" s="1"/>
      <c r="B221" s="61"/>
      <c r="C221" s="61"/>
      <c r="D221" s="61"/>
      <c r="E221" s="61"/>
      <c r="F221" s="61"/>
      <c r="G221" s="61"/>
      <c r="H221" s="61"/>
      <c r="I221" s="53"/>
      <c r="J221" s="54" t="s">
        <v>115</v>
      </c>
      <c r="K221" s="55"/>
      <c r="L221" s="84"/>
      <c r="M221" s="85"/>
      <c r="N221" s="84"/>
      <c r="O221" s="84"/>
      <c r="P221" s="85"/>
      <c r="Q221" s="85"/>
      <c r="R221" s="85"/>
      <c r="S221" s="84"/>
      <c r="T221" s="84"/>
      <c r="U221" s="84"/>
      <c r="V221" s="85"/>
      <c r="W221" s="85"/>
      <c r="X221" s="85"/>
      <c r="Y221" s="85"/>
      <c r="Z221" s="1"/>
    </row>
    <row r="222" spans="1:26" ht="23.25">
      <c r="A222" s="1"/>
      <c r="B222" s="61"/>
      <c r="C222" s="61"/>
      <c r="D222" s="61"/>
      <c r="E222" s="61"/>
      <c r="F222" s="61"/>
      <c r="G222" s="61"/>
      <c r="H222" s="61"/>
      <c r="I222" s="53"/>
      <c r="J222" s="54" t="s">
        <v>50</v>
      </c>
      <c r="K222" s="55"/>
      <c r="L222" s="84">
        <v>10479.2</v>
      </c>
      <c r="M222" s="85">
        <v>217.9</v>
      </c>
      <c r="N222" s="84">
        <v>1847.65</v>
      </c>
      <c r="O222" s="84"/>
      <c r="P222" s="85"/>
      <c r="Q222" s="85">
        <v>12544.8</v>
      </c>
      <c r="R222" s="85"/>
      <c r="S222" s="84"/>
      <c r="T222" s="84"/>
      <c r="U222" s="84"/>
      <c r="V222" s="85"/>
      <c r="W222" s="85">
        <f>+V222+Q222</f>
        <v>12544.8</v>
      </c>
      <c r="X222" s="85">
        <v>100</v>
      </c>
      <c r="Y222" s="85"/>
      <c r="Z222" s="1"/>
    </row>
    <row r="223" spans="1:26" ht="23.25">
      <c r="A223" s="1"/>
      <c r="B223" s="61"/>
      <c r="C223" s="61"/>
      <c r="D223" s="61"/>
      <c r="E223" s="61"/>
      <c r="F223" s="61"/>
      <c r="G223" s="61"/>
      <c r="H223" s="61"/>
      <c r="I223" s="53"/>
      <c r="J223" s="54" t="s">
        <v>51</v>
      </c>
      <c r="K223" s="55"/>
      <c r="L223" s="84">
        <v>12145</v>
      </c>
      <c r="M223" s="85">
        <v>227</v>
      </c>
      <c r="N223" s="84">
        <v>1766.6</v>
      </c>
      <c r="O223" s="84"/>
      <c r="P223" s="85"/>
      <c r="Q223" s="85">
        <f>+L223+M223+N223</f>
        <v>14138.6</v>
      </c>
      <c r="R223" s="85"/>
      <c r="S223" s="84">
        <v>71.8</v>
      </c>
      <c r="T223" s="84"/>
      <c r="U223" s="84"/>
      <c r="V223" s="85">
        <f>+S223</f>
        <v>71.8</v>
      </c>
      <c r="W223" s="85">
        <f>+V223+Q223</f>
        <v>14210.4</v>
      </c>
      <c r="X223" s="85">
        <f>+Q223/W223*100</f>
        <v>99.49473624950741</v>
      </c>
      <c r="Y223" s="85">
        <f>+V223/W223*100</f>
        <v>0.505263750492597</v>
      </c>
      <c r="Z223" s="1"/>
    </row>
    <row r="224" spans="1:26" ht="23.25">
      <c r="A224" s="1"/>
      <c r="B224" s="61"/>
      <c r="C224" s="61"/>
      <c r="D224" s="61"/>
      <c r="E224" s="61"/>
      <c r="F224" s="61"/>
      <c r="G224" s="61"/>
      <c r="H224" s="61"/>
      <c r="I224" s="53"/>
      <c r="J224" s="54" t="s">
        <v>52</v>
      </c>
      <c r="K224" s="55"/>
      <c r="L224" s="84">
        <v>11916.7</v>
      </c>
      <c r="M224" s="85">
        <v>206.3</v>
      </c>
      <c r="N224" s="84">
        <v>1586.4</v>
      </c>
      <c r="O224" s="84"/>
      <c r="P224" s="85"/>
      <c r="Q224" s="85">
        <f>+L224+M224+N224</f>
        <v>13709.4</v>
      </c>
      <c r="R224" s="85"/>
      <c r="S224" s="84">
        <v>71.5</v>
      </c>
      <c r="T224" s="84"/>
      <c r="U224" s="84"/>
      <c r="V224" s="85">
        <f>+S224</f>
        <v>71.5</v>
      </c>
      <c r="W224" s="85">
        <f>+V224+Q224</f>
        <v>13780.9</v>
      </c>
      <c r="X224" s="85">
        <f>+Q224/W224*100</f>
        <v>99.48116596158452</v>
      </c>
      <c r="Y224" s="85">
        <f>+V224/W224*100</f>
        <v>0.5188340384154881</v>
      </c>
      <c r="Z224" s="1"/>
    </row>
    <row r="225" spans="1:26" ht="23.25">
      <c r="A225" s="1"/>
      <c r="B225" s="70"/>
      <c r="C225" s="70"/>
      <c r="D225" s="70"/>
      <c r="E225" s="70"/>
      <c r="F225" s="70"/>
      <c r="G225" s="70"/>
      <c r="H225" s="70"/>
      <c r="I225" s="64"/>
      <c r="J225" s="65"/>
      <c r="K225" s="66"/>
      <c r="L225" s="87"/>
      <c r="M225" s="88"/>
      <c r="N225" s="87"/>
      <c r="O225" s="87"/>
      <c r="P225" s="88"/>
      <c r="Q225" s="88"/>
      <c r="R225" s="88"/>
      <c r="S225" s="87"/>
      <c r="T225" s="87"/>
      <c r="U225" s="87"/>
      <c r="V225" s="88"/>
      <c r="W225" s="88"/>
      <c r="X225" s="88"/>
      <c r="Y225" s="88"/>
      <c r="Z225" s="1"/>
    </row>
    <row r="226" spans="1:26" ht="23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  <c r="X226" s="89"/>
      <c r="Y226" s="89"/>
      <c r="Z226" s="1"/>
    </row>
    <row r="227" spans="1:26" ht="23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90"/>
      <c r="W227" s="90"/>
      <c r="X227" s="90"/>
      <c r="Y227" s="90" t="s">
        <v>152</v>
      </c>
      <c r="Z227" s="1"/>
    </row>
    <row r="228" spans="1:26" ht="23.25">
      <c r="A228" s="1"/>
      <c r="B228" s="9" t="s">
        <v>3</v>
      </c>
      <c r="C228" s="10"/>
      <c r="D228" s="10"/>
      <c r="E228" s="10"/>
      <c r="F228" s="10"/>
      <c r="G228" s="10"/>
      <c r="H228" s="11"/>
      <c r="I228" s="12"/>
      <c r="J228" s="13"/>
      <c r="K228" s="14"/>
      <c r="L228" s="91" t="s">
        <v>4</v>
      </c>
      <c r="M228" s="91"/>
      <c r="N228" s="91"/>
      <c r="O228" s="91"/>
      <c r="P228" s="91"/>
      <c r="Q228" s="91"/>
      <c r="R228" s="92" t="s">
        <v>5</v>
      </c>
      <c r="S228" s="91"/>
      <c r="T228" s="91"/>
      <c r="U228" s="91"/>
      <c r="V228" s="93"/>
      <c r="W228" s="91" t="s">
        <v>6</v>
      </c>
      <c r="X228" s="91"/>
      <c r="Y228" s="94"/>
      <c r="Z228" s="1"/>
    </row>
    <row r="229" spans="1:26" ht="23.25">
      <c r="A229" s="1"/>
      <c r="B229" s="19" t="s">
        <v>7</v>
      </c>
      <c r="C229" s="20"/>
      <c r="D229" s="20"/>
      <c r="E229" s="20"/>
      <c r="F229" s="20"/>
      <c r="G229" s="20"/>
      <c r="H229" s="21"/>
      <c r="I229" s="22"/>
      <c r="J229" s="23"/>
      <c r="K229" s="24"/>
      <c r="L229" s="95"/>
      <c r="M229" s="85"/>
      <c r="N229" s="96"/>
      <c r="O229" s="97" t="s">
        <v>8</v>
      </c>
      <c r="P229" s="98"/>
      <c r="Q229" s="99"/>
      <c r="R229" s="100" t="s">
        <v>8</v>
      </c>
      <c r="S229" s="101" t="s">
        <v>9</v>
      </c>
      <c r="T229" s="95"/>
      <c r="U229" s="102" t="s">
        <v>10</v>
      </c>
      <c r="V229" s="99"/>
      <c r="W229" s="99"/>
      <c r="X229" s="103" t="s">
        <v>11</v>
      </c>
      <c r="Y229" s="104"/>
      <c r="Z229" s="1"/>
    </row>
    <row r="230" spans="1:26" ht="23.25">
      <c r="A230" s="1"/>
      <c r="B230" s="36"/>
      <c r="C230" s="37"/>
      <c r="D230" s="37"/>
      <c r="E230" s="37"/>
      <c r="F230" s="38"/>
      <c r="G230" s="37"/>
      <c r="H230" s="36"/>
      <c r="I230" s="22"/>
      <c r="J230" s="2" t="s">
        <v>12</v>
      </c>
      <c r="K230" s="24"/>
      <c r="L230" s="105" t="s">
        <v>13</v>
      </c>
      <c r="M230" s="106" t="s">
        <v>14</v>
      </c>
      <c r="N230" s="101" t="s">
        <v>13</v>
      </c>
      <c r="O230" s="105" t="s">
        <v>15</v>
      </c>
      <c r="P230" s="98" t="s">
        <v>16</v>
      </c>
      <c r="Q230" s="85"/>
      <c r="R230" s="107" t="s">
        <v>15</v>
      </c>
      <c r="S230" s="106" t="s">
        <v>17</v>
      </c>
      <c r="T230" s="105" t="s">
        <v>18</v>
      </c>
      <c r="U230" s="102" t="s">
        <v>19</v>
      </c>
      <c r="V230" s="99"/>
      <c r="W230" s="99"/>
      <c r="X230" s="99"/>
      <c r="Y230" s="106"/>
      <c r="Z230" s="1"/>
    </row>
    <row r="231" spans="1:26" ht="23.25">
      <c r="A231" s="1"/>
      <c r="B231" s="36" t="s">
        <v>20</v>
      </c>
      <c r="C231" s="36" t="s">
        <v>21</v>
      </c>
      <c r="D231" s="36" t="s">
        <v>22</v>
      </c>
      <c r="E231" s="36" t="s">
        <v>23</v>
      </c>
      <c r="F231" s="36" t="s">
        <v>24</v>
      </c>
      <c r="G231" s="36" t="s">
        <v>25</v>
      </c>
      <c r="H231" s="36" t="s">
        <v>26</v>
      </c>
      <c r="I231" s="22"/>
      <c r="J231" s="42"/>
      <c r="K231" s="24"/>
      <c r="L231" s="105" t="s">
        <v>27</v>
      </c>
      <c r="M231" s="106" t="s">
        <v>28</v>
      </c>
      <c r="N231" s="101" t="s">
        <v>29</v>
      </c>
      <c r="O231" s="105" t="s">
        <v>30</v>
      </c>
      <c r="P231" s="98" t="s">
        <v>31</v>
      </c>
      <c r="Q231" s="106" t="s">
        <v>32</v>
      </c>
      <c r="R231" s="107" t="s">
        <v>30</v>
      </c>
      <c r="S231" s="106" t="s">
        <v>33</v>
      </c>
      <c r="T231" s="105" t="s">
        <v>34</v>
      </c>
      <c r="U231" s="102" t="s">
        <v>35</v>
      </c>
      <c r="V231" s="98" t="s">
        <v>32</v>
      </c>
      <c r="W231" s="98" t="s">
        <v>36</v>
      </c>
      <c r="X231" s="98" t="s">
        <v>37</v>
      </c>
      <c r="Y231" s="106" t="s">
        <v>38</v>
      </c>
      <c r="Z231" s="1"/>
    </row>
    <row r="232" spans="1:26" ht="23.25">
      <c r="A232" s="1"/>
      <c r="B232" s="43"/>
      <c r="C232" s="43"/>
      <c r="D232" s="43"/>
      <c r="E232" s="43"/>
      <c r="F232" s="43"/>
      <c r="G232" s="43"/>
      <c r="H232" s="43"/>
      <c r="I232" s="44"/>
      <c r="J232" s="45"/>
      <c r="K232" s="46"/>
      <c r="L232" s="108"/>
      <c r="M232" s="109"/>
      <c r="N232" s="110"/>
      <c r="O232" s="108"/>
      <c r="P232" s="111"/>
      <c r="Q232" s="111"/>
      <c r="R232" s="109"/>
      <c r="S232" s="109"/>
      <c r="T232" s="108"/>
      <c r="U232" s="112"/>
      <c r="V232" s="111"/>
      <c r="W232" s="111"/>
      <c r="X232" s="111"/>
      <c r="Y232" s="109"/>
      <c r="Z232" s="1"/>
    </row>
    <row r="233" spans="1:26" ht="23.25">
      <c r="A233" s="1"/>
      <c r="B233" s="52" t="s">
        <v>48</v>
      </c>
      <c r="C233" s="52"/>
      <c r="D233" s="52"/>
      <c r="E233" s="52" t="s">
        <v>55</v>
      </c>
      <c r="F233" s="52" t="s">
        <v>60</v>
      </c>
      <c r="G233" s="52" t="s">
        <v>62</v>
      </c>
      <c r="H233" s="52" t="s">
        <v>113</v>
      </c>
      <c r="I233" s="53"/>
      <c r="J233" s="54" t="s">
        <v>53</v>
      </c>
      <c r="K233" s="55"/>
      <c r="L233" s="95">
        <f>+L224/L222*100</f>
        <v>113.7176502023055</v>
      </c>
      <c r="M233" s="85">
        <f>+M224/M222*100</f>
        <v>94.67645709040845</v>
      </c>
      <c r="N233" s="96">
        <f>+N224/N222*100</f>
        <v>85.8604172868238</v>
      </c>
      <c r="O233" s="113"/>
      <c r="P233" s="99"/>
      <c r="Q233" s="99">
        <f>+Q224/Q222*100</f>
        <v>109.28352783623494</v>
      </c>
      <c r="R233" s="85"/>
      <c r="S233" s="96">
        <v>0</v>
      </c>
      <c r="T233" s="95"/>
      <c r="U233" s="114"/>
      <c r="V233" s="99">
        <v>0</v>
      </c>
      <c r="W233" s="99">
        <f>+W224/W222*100</f>
        <v>109.85348510936804</v>
      </c>
      <c r="X233" s="99"/>
      <c r="Y233" s="85"/>
      <c r="Z233" s="1"/>
    </row>
    <row r="234" spans="1:26" ht="23.25">
      <c r="A234" s="1"/>
      <c r="B234" s="52"/>
      <c r="C234" s="52"/>
      <c r="D234" s="52"/>
      <c r="E234" s="52"/>
      <c r="F234" s="52"/>
      <c r="G234" s="52"/>
      <c r="H234" s="52"/>
      <c r="I234" s="53"/>
      <c r="J234" s="58" t="s">
        <v>54</v>
      </c>
      <c r="K234" s="59"/>
      <c r="L234" s="84">
        <f>+L224/L223*100</f>
        <v>98.12021407986826</v>
      </c>
      <c r="M234" s="84">
        <f>+M224/M223*100</f>
        <v>90.88105726872247</v>
      </c>
      <c r="N234" s="84">
        <f>+N224/N223*100</f>
        <v>89.79961507981434</v>
      </c>
      <c r="O234" s="84"/>
      <c r="P234" s="84"/>
      <c r="Q234" s="84">
        <f>+Q224/Q223*100</f>
        <v>96.9643387605562</v>
      </c>
      <c r="R234" s="84"/>
      <c r="S234" s="84">
        <f>+S224/S223*100</f>
        <v>99.58217270194987</v>
      </c>
      <c r="T234" s="84"/>
      <c r="U234" s="115"/>
      <c r="V234" s="85">
        <f>+V224/V223*100</f>
        <v>99.58217270194987</v>
      </c>
      <c r="W234" s="85">
        <f>+W224/W223*100</f>
        <v>96.97756572651016</v>
      </c>
      <c r="X234" s="85"/>
      <c r="Y234" s="85"/>
      <c r="Z234" s="1"/>
    </row>
    <row r="235" spans="1:26" ht="23.25">
      <c r="A235" s="1"/>
      <c r="B235" s="52"/>
      <c r="C235" s="52"/>
      <c r="D235" s="52"/>
      <c r="E235" s="52"/>
      <c r="F235" s="52"/>
      <c r="G235" s="52"/>
      <c r="H235" s="52"/>
      <c r="I235" s="53"/>
      <c r="J235" s="58"/>
      <c r="K235" s="59"/>
      <c r="L235" s="84"/>
      <c r="M235" s="84"/>
      <c r="N235" s="84"/>
      <c r="O235" s="84"/>
      <c r="P235" s="84"/>
      <c r="Q235" s="84"/>
      <c r="R235" s="84"/>
      <c r="S235" s="84"/>
      <c r="T235" s="84"/>
      <c r="U235" s="84"/>
      <c r="V235" s="85"/>
      <c r="W235" s="85"/>
      <c r="X235" s="85"/>
      <c r="Y235" s="85"/>
      <c r="Z235" s="1"/>
    </row>
    <row r="236" spans="1:26" ht="23.25">
      <c r="A236" s="1"/>
      <c r="B236" s="52"/>
      <c r="C236" s="52"/>
      <c r="D236" s="52"/>
      <c r="E236" s="52"/>
      <c r="F236" s="52"/>
      <c r="G236" s="52"/>
      <c r="H236" s="52" t="s">
        <v>116</v>
      </c>
      <c r="I236" s="53"/>
      <c r="J236" s="54" t="s">
        <v>117</v>
      </c>
      <c r="K236" s="55"/>
      <c r="L236" s="84"/>
      <c r="M236" s="84"/>
      <c r="N236" s="84"/>
      <c r="O236" s="84"/>
      <c r="P236" s="84"/>
      <c r="Q236" s="85"/>
      <c r="R236" s="84"/>
      <c r="S236" s="84"/>
      <c r="T236" s="84"/>
      <c r="U236" s="84"/>
      <c r="V236" s="85"/>
      <c r="W236" s="85"/>
      <c r="X236" s="85"/>
      <c r="Y236" s="85"/>
      <c r="Z236" s="1"/>
    </row>
    <row r="237" spans="1:26" ht="23.25">
      <c r="A237" s="1"/>
      <c r="B237" s="52"/>
      <c r="C237" s="52"/>
      <c r="D237" s="52"/>
      <c r="E237" s="52"/>
      <c r="F237" s="52"/>
      <c r="G237" s="52"/>
      <c r="H237" s="52"/>
      <c r="I237" s="53"/>
      <c r="J237" s="54" t="s">
        <v>118</v>
      </c>
      <c r="K237" s="55"/>
      <c r="L237" s="84"/>
      <c r="M237" s="85"/>
      <c r="N237" s="84"/>
      <c r="O237" s="84"/>
      <c r="P237" s="85"/>
      <c r="Q237" s="85"/>
      <c r="R237" s="85"/>
      <c r="S237" s="84"/>
      <c r="T237" s="84"/>
      <c r="U237" s="84"/>
      <c r="V237" s="85"/>
      <c r="W237" s="85"/>
      <c r="X237" s="85"/>
      <c r="Y237" s="85"/>
      <c r="Z237" s="1"/>
    </row>
    <row r="238" spans="1:26" ht="23.25">
      <c r="A238" s="1"/>
      <c r="B238" s="52"/>
      <c r="C238" s="52"/>
      <c r="D238" s="52"/>
      <c r="E238" s="52"/>
      <c r="F238" s="52"/>
      <c r="G238" s="52"/>
      <c r="H238" s="52"/>
      <c r="I238" s="53"/>
      <c r="J238" s="54" t="s">
        <v>50</v>
      </c>
      <c r="K238" s="55"/>
      <c r="L238" s="84">
        <v>10652.878</v>
      </c>
      <c r="M238" s="85">
        <v>217.9</v>
      </c>
      <c r="N238" s="84">
        <v>2149.3</v>
      </c>
      <c r="O238" s="84"/>
      <c r="P238" s="85"/>
      <c r="Q238" s="85">
        <v>13020.1</v>
      </c>
      <c r="R238" s="85"/>
      <c r="S238" s="84"/>
      <c r="T238" s="84"/>
      <c r="U238" s="84"/>
      <c r="V238" s="85"/>
      <c r="W238" s="85">
        <f>+V238+Q238</f>
        <v>13020.1</v>
      </c>
      <c r="X238" s="85">
        <v>100</v>
      </c>
      <c r="Y238" s="85"/>
      <c r="Z238" s="1"/>
    </row>
    <row r="239" spans="1:26" ht="23.25">
      <c r="A239" s="1"/>
      <c r="B239" s="52"/>
      <c r="C239" s="52"/>
      <c r="D239" s="52"/>
      <c r="E239" s="52"/>
      <c r="F239" s="52"/>
      <c r="G239" s="52"/>
      <c r="H239" s="52"/>
      <c r="I239" s="53"/>
      <c r="J239" s="54" t="s">
        <v>51</v>
      </c>
      <c r="K239" s="55"/>
      <c r="L239" s="84">
        <v>12239.1</v>
      </c>
      <c r="M239" s="85">
        <v>402.4</v>
      </c>
      <c r="N239" s="84">
        <v>1843.1</v>
      </c>
      <c r="O239" s="84"/>
      <c r="P239" s="85"/>
      <c r="Q239" s="85">
        <f>+L239+M239+N239</f>
        <v>14484.6</v>
      </c>
      <c r="R239" s="85"/>
      <c r="S239" s="84">
        <v>2.8</v>
      </c>
      <c r="T239" s="84"/>
      <c r="U239" s="84"/>
      <c r="V239" s="85">
        <f>+S239</f>
        <v>2.8</v>
      </c>
      <c r="W239" s="85">
        <f>+V239+Q239</f>
        <v>14487.4</v>
      </c>
      <c r="X239" s="85">
        <f>+Q239/W239*100</f>
        <v>99.9806728605547</v>
      </c>
      <c r="Y239" s="85"/>
      <c r="Z239" s="1"/>
    </row>
    <row r="240" spans="1:26" ht="23.25">
      <c r="A240" s="1"/>
      <c r="B240" s="52"/>
      <c r="C240" s="52"/>
      <c r="D240" s="52"/>
      <c r="E240" s="52"/>
      <c r="F240" s="52"/>
      <c r="G240" s="52"/>
      <c r="H240" s="52"/>
      <c r="I240" s="53"/>
      <c r="J240" s="54" t="s">
        <v>52</v>
      </c>
      <c r="K240" s="55"/>
      <c r="L240" s="84">
        <v>11730.4</v>
      </c>
      <c r="M240" s="85">
        <v>397.6</v>
      </c>
      <c r="N240" s="84">
        <v>1810.8</v>
      </c>
      <c r="O240" s="84"/>
      <c r="P240" s="85"/>
      <c r="Q240" s="85">
        <f>+L240+M240+N240</f>
        <v>13938.8</v>
      </c>
      <c r="R240" s="85"/>
      <c r="S240" s="84">
        <v>2.5</v>
      </c>
      <c r="T240" s="84"/>
      <c r="U240" s="84"/>
      <c r="V240" s="85">
        <f>+S240</f>
        <v>2.5</v>
      </c>
      <c r="W240" s="85">
        <f>+V240+Q240</f>
        <v>13941.3</v>
      </c>
      <c r="X240" s="85">
        <f>+Q240/W240*100</f>
        <v>99.98206766944259</v>
      </c>
      <c r="Y240" s="85"/>
      <c r="Z240" s="1"/>
    </row>
    <row r="241" spans="1:26" ht="23.25">
      <c r="A241" s="1"/>
      <c r="B241" s="52"/>
      <c r="C241" s="52"/>
      <c r="D241" s="52"/>
      <c r="E241" s="52"/>
      <c r="F241" s="52"/>
      <c r="G241" s="52"/>
      <c r="H241" s="52"/>
      <c r="I241" s="53"/>
      <c r="J241" s="54" t="s">
        <v>53</v>
      </c>
      <c r="K241" s="55"/>
      <c r="L241" s="84">
        <f>+L240/L238*100</f>
        <v>110.1148440825099</v>
      </c>
      <c r="M241" s="85">
        <f>+M240/M238*100</f>
        <v>182.46902248737953</v>
      </c>
      <c r="N241" s="84">
        <f>+N240/N238*100</f>
        <v>84.25068626994835</v>
      </c>
      <c r="O241" s="84"/>
      <c r="P241" s="85"/>
      <c r="Q241" s="85">
        <f>+Q240/Q238*100</f>
        <v>107.05601339467438</v>
      </c>
      <c r="R241" s="85"/>
      <c r="S241" s="84">
        <v>0</v>
      </c>
      <c r="T241" s="84"/>
      <c r="U241" s="84"/>
      <c r="V241" s="85">
        <v>0</v>
      </c>
      <c r="W241" s="85">
        <f>+W240/W238*100</f>
        <v>107.07521447607928</v>
      </c>
      <c r="X241" s="85"/>
      <c r="Y241" s="85"/>
      <c r="Z241" s="1"/>
    </row>
    <row r="242" spans="1:26" ht="23.25">
      <c r="A242" s="1"/>
      <c r="B242" s="52"/>
      <c r="C242" s="52"/>
      <c r="D242" s="52"/>
      <c r="E242" s="52"/>
      <c r="F242" s="52"/>
      <c r="G242" s="52"/>
      <c r="H242" s="52"/>
      <c r="I242" s="53"/>
      <c r="J242" s="54" t="s">
        <v>54</v>
      </c>
      <c r="K242" s="55"/>
      <c r="L242" s="84">
        <f>+L240/L239*100</f>
        <v>95.843648634295</v>
      </c>
      <c r="M242" s="85">
        <f>+M240/M239*100</f>
        <v>98.80715705765408</v>
      </c>
      <c r="N242" s="84">
        <f>+N240/N239*100</f>
        <v>98.2475177689762</v>
      </c>
      <c r="O242" s="84"/>
      <c r="P242" s="85"/>
      <c r="Q242" s="85">
        <f>+Q240/Q239*100</f>
        <v>96.231860044461</v>
      </c>
      <c r="R242" s="85"/>
      <c r="S242" s="84">
        <f>+S240/S239*100</f>
        <v>89.28571428571429</v>
      </c>
      <c r="T242" s="84"/>
      <c r="U242" s="84"/>
      <c r="V242" s="85">
        <f>+V240/V239*100</f>
        <v>89.28571428571429</v>
      </c>
      <c r="W242" s="85">
        <f>+W240/W239*100</f>
        <v>96.23051755318414</v>
      </c>
      <c r="X242" s="85"/>
      <c r="Y242" s="85"/>
      <c r="Z242" s="1"/>
    </row>
    <row r="243" spans="1:26" ht="23.25">
      <c r="A243" s="1"/>
      <c r="B243" s="52"/>
      <c r="C243" s="52"/>
      <c r="D243" s="52"/>
      <c r="E243" s="52"/>
      <c r="F243" s="52"/>
      <c r="G243" s="52"/>
      <c r="H243" s="52"/>
      <c r="I243" s="53"/>
      <c r="J243" s="54"/>
      <c r="K243" s="55"/>
      <c r="L243" s="84"/>
      <c r="M243" s="85"/>
      <c r="N243" s="84"/>
      <c r="O243" s="84"/>
      <c r="P243" s="85"/>
      <c r="Q243" s="85"/>
      <c r="R243" s="85"/>
      <c r="S243" s="84"/>
      <c r="T243" s="84"/>
      <c r="U243" s="84"/>
      <c r="V243" s="85"/>
      <c r="W243" s="85"/>
      <c r="X243" s="85"/>
      <c r="Y243" s="85"/>
      <c r="Z243" s="1"/>
    </row>
    <row r="244" spans="1:26" ht="23.25">
      <c r="A244" s="1"/>
      <c r="B244" s="52"/>
      <c r="C244" s="52"/>
      <c r="D244" s="52"/>
      <c r="E244" s="52"/>
      <c r="F244" s="52"/>
      <c r="G244" s="52"/>
      <c r="H244" s="52" t="s">
        <v>119</v>
      </c>
      <c r="I244" s="53"/>
      <c r="J244" s="54" t="s">
        <v>138</v>
      </c>
      <c r="K244" s="55"/>
      <c r="L244" s="84"/>
      <c r="M244" s="85"/>
      <c r="N244" s="84"/>
      <c r="O244" s="84"/>
      <c r="P244" s="85"/>
      <c r="Q244" s="85"/>
      <c r="R244" s="85"/>
      <c r="S244" s="84"/>
      <c r="T244" s="84"/>
      <c r="U244" s="84"/>
      <c r="V244" s="85"/>
      <c r="W244" s="85"/>
      <c r="X244" s="85"/>
      <c r="Y244" s="85"/>
      <c r="Z244" s="1"/>
    </row>
    <row r="245" spans="1:26" ht="23.25">
      <c r="A245" s="1"/>
      <c r="B245" s="52"/>
      <c r="C245" s="52"/>
      <c r="D245" s="52"/>
      <c r="E245" s="52"/>
      <c r="F245" s="52"/>
      <c r="G245" s="52"/>
      <c r="H245" s="52"/>
      <c r="I245" s="53"/>
      <c r="J245" s="54" t="s">
        <v>120</v>
      </c>
      <c r="K245" s="55"/>
      <c r="L245" s="84"/>
      <c r="M245" s="85"/>
      <c r="N245" s="84"/>
      <c r="O245" s="84"/>
      <c r="P245" s="85"/>
      <c r="Q245" s="85"/>
      <c r="R245" s="85"/>
      <c r="S245" s="84"/>
      <c r="T245" s="84"/>
      <c r="U245" s="84"/>
      <c r="V245" s="85"/>
      <c r="W245" s="85"/>
      <c r="X245" s="85"/>
      <c r="Y245" s="85"/>
      <c r="Z245" s="1"/>
    </row>
    <row r="246" spans="1:26" ht="23.25">
      <c r="A246" s="1"/>
      <c r="B246" s="52"/>
      <c r="C246" s="52"/>
      <c r="D246" s="52"/>
      <c r="E246" s="52"/>
      <c r="F246" s="52"/>
      <c r="G246" s="52"/>
      <c r="H246" s="52"/>
      <c r="I246" s="53"/>
      <c r="J246" s="54" t="s">
        <v>50</v>
      </c>
      <c r="K246" s="55"/>
      <c r="L246" s="84">
        <v>10481.3</v>
      </c>
      <c r="M246" s="85">
        <v>217.9</v>
      </c>
      <c r="N246" s="84">
        <v>1313.7</v>
      </c>
      <c r="O246" s="84"/>
      <c r="P246" s="85"/>
      <c r="Q246" s="85">
        <v>12012.9</v>
      </c>
      <c r="R246" s="85"/>
      <c r="S246" s="84"/>
      <c r="T246" s="84"/>
      <c r="U246" s="84"/>
      <c r="V246" s="85"/>
      <c r="W246" s="85">
        <f>+V246+Q246</f>
        <v>12012.9</v>
      </c>
      <c r="X246" s="85">
        <v>100</v>
      </c>
      <c r="Y246" s="85"/>
      <c r="Z246" s="1"/>
    </row>
    <row r="247" spans="1:26" ht="23.25">
      <c r="A247" s="1"/>
      <c r="B247" s="52"/>
      <c r="C247" s="52"/>
      <c r="D247" s="52"/>
      <c r="E247" s="52"/>
      <c r="F247" s="52"/>
      <c r="G247" s="52"/>
      <c r="H247" s="52"/>
      <c r="I247" s="53"/>
      <c r="J247" s="54" t="s">
        <v>51</v>
      </c>
      <c r="K247" s="55"/>
      <c r="L247" s="84">
        <v>12195.4</v>
      </c>
      <c r="M247" s="85">
        <v>384.9</v>
      </c>
      <c r="N247" s="84">
        <v>1146.7</v>
      </c>
      <c r="O247" s="84"/>
      <c r="P247" s="85"/>
      <c r="Q247" s="85">
        <f>+L247+M247+N247</f>
        <v>13727</v>
      </c>
      <c r="R247" s="85"/>
      <c r="S247" s="84"/>
      <c r="T247" s="84"/>
      <c r="U247" s="84"/>
      <c r="V247" s="85"/>
      <c r="W247" s="85">
        <f>+V247+Q247</f>
        <v>13727</v>
      </c>
      <c r="X247" s="85">
        <f>+Q247/W247*100</f>
        <v>100</v>
      </c>
      <c r="Y247" s="85"/>
      <c r="Z247" s="1"/>
    </row>
    <row r="248" spans="1:26" ht="23.25">
      <c r="A248" s="1"/>
      <c r="B248" s="61"/>
      <c r="C248" s="62"/>
      <c r="D248" s="62"/>
      <c r="E248" s="62"/>
      <c r="F248" s="62"/>
      <c r="G248" s="62"/>
      <c r="H248" s="62"/>
      <c r="I248" s="54"/>
      <c r="J248" s="54" t="s">
        <v>52</v>
      </c>
      <c r="K248" s="55"/>
      <c r="L248" s="86">
        <v>11846.5</v>
      </c>
      <c r="M248" s="86">
        <v>210.2</v>
      </c>
      <c r="N248" s="86">
        <v>1133.2</v>
      </c>
      <c r="O248" s="86"/>
      <c r="P248" s="86"/>
      <c r="Q248" s="86">
        <f>+L248+M248+N248</f>
        <v>13189.900000000001</v>
      </c>
      <c r="R248" s="86"/>
      <c r="S248" s="86"/>
      <c r="T248" s="86"/>
      <c r="U248" s="86"/>
      <c r="V248" s="86"/>
      <c r="W248" s="86">
        <f>+V248+Q248</f>
        <v>13189.900000000001</v>
      </c>
      <c r="X248" s="86">
        <f>+Q248/W248*100</f>
        <v>100</v>
      </c>
      <c r="Y248" s="86"/>
      <c r="Z248" s="1"/>
    </row>
    <row r="249" spans="1:26" ht="23.25">
      <c r="A249" s="1"/>
      <c r="B249" s="52"/>
      <c r="C249" s="52"/>
      <c r="D249" s="52"/>
      <c r="E249" s="52"/>
      <c r="F249" s="52"/>
      <c r="G249" s="52"/>
      <c r="H249" s="52"/>
      <c r="I249" s="53"/>
      <c r="J249" s="54" t="s">
        <v>53</v>
      </c>
      <c r="K249" s="55"/>
      <c r="L249" s="84">
        <f>+L248/L246*100</f>
        <v>113.02510184805321</v>
      </c>
      <c r="M249" s="85">
        <f>+M248/M246*100</f>
        <v>96.46626893070214</v>
      </c>
      <c r="N249" s="84">
        <f>+N248/N246*100</f>
        <v>86.2601811676943</v>
      </c>
      <c r="O249" s="84"/>
      <c r="P249" s="85"/>
      <c r="Q249" s="85">
        <f>+Q248/Q246*100</f>
        <v>109.79780069758345</v>
      </c>
      <c r="R249" s="85"/>
      <c r="S249" s="84"/>
      <c r="T249" s="84"/>
      <c r="U249" s="84"/>
      <c r="V249" s="85"/>
      <c r="W249" s="85">
        <f>+W248/W246*100</f>
        <v>109.79780069758345</v>
      </c>
      <c r="X249" s="85"/>
      <c r="Y249" s="85"/>
      <c r="Z249" s="1"/>
    </row>
    <row r="250" spans="1:26" ht="23.25">
      <c r="A250" s="1"/>
      <c r="B250" s="52"/>
      <c r="C250" s="52"/>
      <c r="D250" s="52"/>
      <c r="E250" s="52"/>
      <c r="F250" s="52"/>
      <c r="G250" s="52"/>
      <c r="H250" s="52"/>
      <c r="I250" s="53"/>
      <c r="J250" s="54" t="s">
        <v>54</v>
      </c>
      <c r="K250" s="55"/>
      <c r="L250" s="84">
        <f>+L248/L247*100</f>
        <v>97.13908522885679</v>
      </c>
      <c r="M250" s="85">
        <f>+M248/M247*100</f>
        <v>54.611587425305274</v>
      </c>
      <c r="N250" s="84">
        <f>+N248/N247*100</f>
        <v>98.82270864219063</v>
      </c>
      <c r="O250" s="84"/>
      <c r="P250" s="85"/>
      <c r="Q250" s="85">
        <f>+Q248/Q247*100</f>
        <v>96.08727325708459</v>
      </c>
      <c r="R250" s="85"/>
      <c r="S250" s="84"/>
      <c r="T250" s="84"/>
      <c r="U250" s="84"/>
      <c r="V250" s="85"/>
      <c r="W250" s="85">
        <f>+W248/W247*100</f>
        <v>96.08727325708459</v>
      </c>
      <c r="X250" s="85"/>
      <c r="Y250" s="85"/>
      <c r="Z250" s="1"/>
    </row>
    <row r="251" spans="1:26" ht="23.25">
      <c r="A251" s="1"/>
      <c r="B251" s="52"/>
      <c r="C251" s="52"/>
      <c r="D251" s="52"/>
      <c r="E251" s="52"/>
      <c r="F251" s="52"/>
      <c r="G251" s="52"/>
      <c r="H251" s="52"/>
      <c r="I251" s="53"/>
      <c r="J251" s="54"/>
      <c r="K251" s="55"/>
      <c r="L251" s="84"/>
      <c r="M251" s="85"/>
      <c r="N251" s="84"/>
      <c r="O251" s="84"/>
      <c r="P251" s="85"/>
      <c r="Q251" s="85"/>
      <c r="R251" s="85"/>
      <c r="S251" s="84"/>
      <c r="T251" s="84"/>
      <c r="U251" s="84"/>
      <c r="V251" s="85"/>
      <c r="W251" s="85"/>
      <c r="X251" s="85"/>
      <c r="Y251" s="85"/>
      <c r="Z251" s="1"/>
    </row>
    <row r="252" spans="1:26" ht="23.25">
      <c r="A252" s="1"/>
      <c r="B252" s="52"/>
      <c r="C252" s="52"/>
      <c r="D252" s="52"/>
      <c r="E252" s="52"/>
      <c r="F252" s="52"/>
      <c r="G252" s="52"/>
      <c r="H252" s="52" t="s">
        <v>121</v>
      </c>
      <c r="I252" s="53"/>
      <c r="J252" s="54" t="s">
        <v>122</v>
      </c>
      <c r="K252" s="55"/>
      <c r="L252" s="84"/>
      <c r="M252" s="85"/>
      <c r="N252" s="84"/>
      <c r="O252" s="84"/>
      <c r="P252" s="85"/>
      <c r="Q252" s="85"/>
      <c r="R252" s="85"/>
      <c r="S252" s="84"/>
      <c r="T252" s="84"/>
      <c r="U252" s="84"/>
      <c r="V252" s="85"/>
      <c r="W252" s="85"/>
      <c r="X252" s="85"/>
      <c r="Y252" s="85"/>
      <c r="Z252" s="1"/>
    </row>
    <row r="253" spans="1:26" ht="23.25">
      <c r="A253" s="1"/>
      <c r="B253" s="52"/>
      <c r="C253" s="52"/>
      <c r="D253" s="52"/>
      <c r="E253" s="52"/>
      <c r="F253" s="52"/>
      <c r="G253" s="52"/>
      <c r="H253" s="52"/>
      <c r="I253" s="53"/>
      <c r="J253" s="54" t="s">
        <v>123</v>
      </c>
      <c r="K253" s="55"/>
      <c r="L253" s="84"/>
      <c r="M253" s="85"/>
      <c r="N253" s="84"/>
      <c r="O253" s="84"/>
      <c r="P253" s="85"/>
      <c r="Q253" s="85"/>
      <c r="R253" s="85"/>
      <c r="S253" s="84"/>
      <c r="T253" s="84"/>
      <c r="U253" s="84"/>
      <c r="V253" s="85"/>
      <c r="W253" s="85"/>
      <c r="X253" s="85"/>
      <c r="Y253" s="85"/>
      <c r="Z253" s="1"/>
    </row>
    <row r="254" spans="1:26" ht="23.25">
      <c r="A254" s="1"/>
      <c r="B254" s="52"/>
      <c r="C254" s="52"/>
      <c r="D254" s="52"/>
      <c r="E254" s="52"/>
      <c r="F254" s="52"/>
      <c r="G254" s="52"/>
      <c r="H254" s="52"/>
      <c r="I254" s="53"/>
      <c r="J254" s="54" t="s">
        <v>50</v>
      </c>
      <c r="K254" s="55"/>
      <c r="L254" s="84">
        <v>10431.728</v>
      </c>
      <c r="M254" s="85">
        <v>217.9</v>
      </c>
      <c r="N254" s="84">
        <v>795.3</v>
      </c>
      <c r="O254" s="84"/>
      <c r="P254" s="85"/>
      <c r="Q254" s="85">
        <v>11444.9</v>
      </c>
      <c r="R254" s="85"/>
      <c r="S254" s="84"/>
      <c r="T254" s="84"/>
      <c r="U254" s="84"/>
      <c r="V254" s="85"/>
      <c r="W254" s="85">
        <f>+V254+Q254</f>
        <v>11444.9</v>
      </c>
      <c r="X254" s="85">
        <v>100</v>
      </c>
      <c r="Y254" s="85"/>
      <c r="Z254" s="1"/>
    </row>
    <row r="255" spans="1:26" ht="23.25">
      <c r="A255" s="1"/>
      <c r="B255" s="52"/>
      <c r="C255" s="52"/>
      <c r="D255" s="52"/>
      <c r="E255" s="52"/>
      <c r="F255" s="52"/>
      <c r="G255" s="52"/>
      <c r="H255" s="52"/>
      <c r="I255" s="53"/>
      <c r="J255" s="54" t="s">
        <v>51</v>
      </c>
      <c r="K255" s="55"/>
      <c r="L255" s="84">
        <v>12027.2</v>
      </c>
      <c r="M255" s="85">
        <v>147.5</v>
      </c>
      <c r="N255" s="84">
        <v>1078.6</v>
      </c>
      <c r="O255" s="84"/>
      <c r="P255" s="85"/>
      <c r="Q255" s="85">
        <f>+L255+M255+N255</f>
        <v>13253.300000000001</v>
      </c>
      <c r="R255" s="85"/>
      <c r="S255" s="84">
        <v>25</v>
      </c>
      <c r="T255" s="84"/>
      <c r="U255" s="84"/>
      <c r="V255" s="85">
        <f>+S255</f>
        <v>25</v>
      </c>
      <c r="W255" s="85">
        <f>+V255+Q255</f>
        <v>13278.300000000001</v>
      </c>
      <c r="X255" s="85">
        <f>+Q255/W255*100</f>
        <v>99.81172288621283</v>
      </c>
      <c r="Y255" s="85">
        <f>+V255/W255*100</f>
        <v>0.18827711378715647</v>
      </c>
      <c r="Z255" s="1"/>
    </row>
    <row r="256" spans="1:26" ht="23.25">
      <c r="A256" s="1"/>
      <c r="B256" s="52"/>
      <c r="C256" s="52"/>
      <c r="D256" s="52"/>
      <c r="E256" s="52"/>
      <c r="F256" s="52"/>
      <c r="G256" s="52"/>
      <c r="H256" s="52"/>
      <c r="I256" s="53"/>
      <c r="J256" s="54" t="s">
        <v>52</v>
      </c>
      <c r="K256" s="55"/>
      <c r="L256" s="84">
        <v>11669.9</v>
      </c>
      <c r="M256" s="85">
        <v>149.3</v>
      </c>
      <c r="N256" s="84">
        <v>1080.8</v>
      </c>
      <c r="O256" s="84"/>
      <c r="P256" s="85"/>
      <c r="Q256" s="85">
        <f>+L256+M256+N256</f>
        <v>12899.999999999998</v>
      </c>
      <c r="R256" s="85"/>
      <c r="S256" s="84">
        <v>20.5</v>
      </c>
      <c r="T256" s="84"/>
      <c r="U256" s="84"/>
      <c r="V256" s="85">
        <f>+S256</f>
        <v>20.5</v>
      </c>
      <c r="W256" s="85">
        <f>+V256+Q256</f>
        <v>12920.499999999998</v>
      </c>
      <c r="X256" s="85">
        <f>+Q256/W256*100</f>
        <v>99.84133740954297</v>
      </c>
      <c r="Y256" s="85">
        <f>+V256/W256*100</f>
        <v>0.1586625904570257</v>
      </c>
      <c r="Z256" s="1"/>
    </row>
    <row r="257" spans="1:26" ht="23.25">
      <c r="A257" s="1"/>
      <c r="B257" s="61"/>
      <c r="C257" s="62"/>
      <c r="D257" s="62"/>
      <c r="E257" s="62"/>
      <c r="F257" s="62"/>
      <c r="G257" s="62"/>
      <c r="H257" s="62"/>
      <c r="I257" s="54"/>
      <c r="J257" s="54" t="s">
        <v>53</v>
      </c>
      <c r="K257" s="55"/>
      <c r="L257" s="86">
        <f>+L256/L254*100</f>
        <v>111.86928953669037</v>
      </c>
      <c r="M257" s="86">
        <f>+M256/M254*100</f>
        <v>68.5176686553465</v>
      </c>
      <c r="N257" s="86">
        <f>+N256/N254*100</f>
        <v>135.89840311832012</v>
      </c>
      <c r="O257" s="86"/>
      <c r="P257" s="86"/>
      <c r="Q257" s="86">
        <f>+Q256/Q254*100</f>
        <v>112.71395992975035</v>
      </c>
      <c r="R257" s="86"/>
      <c r="S257" s="86">
        <v>0</v>
      </c>
      <c r="T257" s="86"/>
      <c r="U257" s="86"/>
      <c r="V257" s="86">
        <v>0</v>
      </c>
      <c r="W257" s="86">
        <f>+W256/W254*100</f>
        <v>112.89307901335965</v>
      </c>
      <c r="X257" s="86"/>
      <c r="Y257" s="86"/>
      <c r="Z257" s="1"/>
    </row>
    <row r="258" spans="1:26" ht="23.25">
      <c r="A258" s="1"/>
      <c r="B258" s="52"/>
      <c r="C258" s="52"/>
      <c r="D258" s="52"/>
      <c r="E258" s="52"/>
      <c r="F258" s="52"/>
      <c r="G258" s="52"/>
      <c r="H258" s="52"/>
      <c r="I258" s="53"/>
      <c r="J258" s="54" t="s">
        <v>54</v>
      </c>
      <c r="K258" s="55"/>
      <c r="L258" s="84">
        <f>+L256/L255*100</f>
        <v>97.02923373686309</v>
      </c>
      <c r="M258" s="85">
        <f>+M256/M255*100</f>
        <v>101.22033898305085</v>
      </c>
      <c r="N258" s="84">
        <f>+N256/N255*100</f>
        <v>100.20396810680512</v>
      </c>
      <c r="O258" s="84"/>
      <c r="P258" s="85"/>
      <c r="Q258" s="85">
        <f>+Q256/Q255*100</f>
        <v>97.33424882859362</v>
      </c>
      <c r="R258" s="85"/>
      <c r="S258" s="84">
        <f>+S256/S255*100</f>
        <v>82</v>
      </c>
      <c r="T258" s="84"/>
      <c r="U258" s="84"/>
      <c r="V258" s="85">
        <f>+V256/V255*100</f>
        <v>82</v>
      </c>
      <c r="W258" s="85">
        <f>+W256/W255*100</f>
        <v>97.3053779474782</v>
      </c>
      <c r="X258" s="85"/>
      <c r="Y258" s="85"/>
      <c r="Z258" s="1"/>
    </row>
    <row r="259" spans="1:26" ht="23.25">
      <c r="A259" s="1"/>
      <c r="B259" s="52"/>
      <c r="C259" s="52"/>
      <c r="D259" s="52"/>
      <c r="E259" s="52"/>
      <c r="F259" s="52"/>
      <c r="G259" s="52"/>
      <c r="H259" s="52"/>
      <c r="I259" s="53"/>
      <c r="J259" s="54"/>
      <c r="K259" s="55"/>
      <c r="L259" s="84"/>
      <c r="M259" s="85"/>
      <c r="N259" s="84"/>
      <c r="O259" s="84"/>
      <c r="P259" s="85"/>
      <c r="Q259" s="85"/>
      <c r="R259" s="85"/>
      <c r="S259" s="84"/>
      <c r="T259" s="84"/>
      <c r="U259" s="84"/>
      <c r="V259" s="85"/>
      <c r="W259" s="85"/>
      <c r="X259" s="85"/>
      <c r="Y259" s="85"/>
      <c r="Z259" s="1"/>
    </row>
    <row r="260" spans="1:26" ht="23.25">
      <c r="A260" s="1"/>
      <c r="B260" s="52"/>
      <c r="C260" s="52"/>
      <c r="D260" s="52"/>
      <c r="E260" s="52"/>
      <c r="F260" s="52"/>
      <c r="G260" s="52"/>
      <c r="H260" s="52" t="s">
        <v>124</v>
      </c>
      <c r="I260" s="53"/>
      <c r="J260" s="54" t="s">
        <v>139</v>
      </c>
      <c r="K260" s="55"/>
      <c r="L260" s="84"/>
      <c r="M260" s="85"/>
      <c r="N260" s="84"/>
      <c r="O260" s="84"/>
      <c r="P260" s="85"/>
      <c r="Q260" s="85"/>
      <c r="R260" s="85"/>
      <c r="S260" s="84"/>
      <c r="T260" s="84"/>
      <c r="U260" s="84"/>
      <c r="V260" s="85"/>
      <c r="W260" s="85"/>
      <c r="X260" s="85"/>
      <c r="Y260" s="85"/>
      <c r="Z260" s="1"/>
    </row>
    <row r="261" spans="1:26" ht="23.25">
      <c r="A261" s="1"/>
      <c r="B261" s="52"/>
      <c r="C261" s="52"/>
      <c r="D261" s="52"/>
      <c r="E261" s="52"/>
      <c r="F261" s="52"/>
      <c r="G261" s="52"/>
      <c r="H261" s="52"/>
      <c r="I261" s="53"/>
      <c r="J261" s="54" t="s">
        <v>125</v>
      </c>
      <c r="K261" s="55"/>
      <c r="L261" s="84"/>
      <c r="M261" s="85"/>
      <c r="N261" s="84"/>
      <c r="O261" s="84"/>
      <c r="P261" s="85"/>
      <c r="Q261" s="85"/>
      <c r="R261" s="85"/>
      <c r="S261" s="84"/>
      <c r="T261" s="84"/>
      <c r="U261" s="84"/>
      <c r="V261" s="85"/>
      <c r="W261" s="85"/>
      <c r="X261" s="85"/>
      <c r="Y261" s="85"/>
      <c r="Z261" s="1"/>
    </row>
    <row r="262" spans="1:26" ht="23.25">
      <c r="A262" s="1"/>
      <c r="B262" s="61"/>
      <c r="C262" s="61"/>
      <c r="D262" s="61"/>
      <c r="E262" s="61"/>
      <c r="F262" s="61"/>
      <c r="G262" s="61"/>
      <c r="H262" s="61"/>
      <c r="I262" s="53"/>
      <c r="J262" s="54" t="s">
        <v>50</v>
      </c>
      <c r="K262" s="55"/>
      <c r="L262" s="84">
        <v>10531.966</v>
      </c>
      <c r="M262" s="85">
        <v>217.9</v>
      </c>
      <c r="N262" s="84">
        <v>895.3</v>
      </c>
      <c r="O262" s="84"/>
      <c r="P262" s="85"/>
      <c r="Q262" s="85">
        <v>11645.2</v>
      </c>
      <c r="R262" s="85"/>
      <c r="S262" s="84"/>
      <c r="T262" s="84"/>
      <c r="U262" s="84"/>
      <c r="V262" s="85"/>
      <c r="W262" s="85">
        <f>+V262+Q262</f>
        <v>11645.2</v>
      </c>
      <c r="X262" s="85">
        <v>100</v>
      </c>
      <c r="Y262" s="85"/>
      <c r="Z262" s="1"/>
    </row>
    <row r="263" spans="1:26" ht="23.25">
      <c r="A263" s="1"/>
      <c r="B263" s="61"/>
      <c r="C263" s="62"/>
      <c r="D263" s="62"/>
      <c r="E263" s="62"/>
      <c r="F263" s="62"/>
      <c r="G263" s="62"/>
      <c r="H263" s="62"/>
      <c r="I263" s="54"/>
      <c r="J263" s="54" t="s">
        <v>51</v>
      </c>
      <c r="K263" s="55"/>
      <c r="L263" s="86">
        <v>12326.2</v>
      </c>
      <c r="M263" s="86">
        <v>150.3</v>
      </c>
      <c r="N263" s="86">
        <v>886.5</v>
      </c>
      <c r="O263" s="86"/>
      <c r="P263" s="86"/>
      <c r="Q263" s="86">
        <f>+L263+M263+N263</f>
        <v>13363</v>
      </c>
      <c r="R263" s="86"/>
      <c r="S263" s="86">
        <v>76.4</v>
      </c>
      <c r="T263" s="86"/>
      <c r="U263" s="86"/>
      <c r="V263" s="86">
        <f>+S263</f>
        <v>76.4</v>
      </c>
      <c r="W263" s="86">
        <f>+V263+Q263</f>
        <v>13439.4</v>
      </c>
      <c r="X263" s="86">
        <f>+Q263/W263*100</f>
        <v>99.43152224057621</v>
      </c>
      <c r="Y263" s="86">
        <f>+V263/W263*100</f>
        <v>0.5684777594237839</v>
      </c>
      <c r="Z263" s="1"/>
    </row>
    <row r="264" spans="1:26" ht="23.25">
      <c r="A264" s="1"/>
      <c r="B264" s="61"/>
      <c r="C264" s="61"/>
      <c r="D264" s="61"/>
      <c r="E264" s="61"/>
      <c r="F264" s="61"/>
      <c r="G264" s="61"/>
      <c r="H264" s="61"/>
      <c r="I264" s="53"/>
      <c r="J264" s="54" t="s">
        <v>52</v>
      </c>
      <c r="K264" s="55"/>
      <c r="L264" s="84">
        <v>11995.4</v>
      </c>
      <c r="M264" s="85">
        <v>148.3</v>
      </c>
      <c r="N264" s="84">
        <v>876.4</v>
      </c>
      <c r="O264" s="84"/>
      <c r="P264" s="85"/>
      <c r="Q264" s="85">
        <f>+L264+M264+N264</f>
        <v>13020.099999999999</v>
      </c>
      <c r="R264" s="85"/>
      <c r="S264" s="84">
        <v>76.3</v>
      </c>
      <c r="T264" s="84"/>
      <c r="U264" s="84"/>
      <c r="V264" s="85">
        <f>+S264</f>
        <v>76.3</v>
      </c>
      <c r="W264" s="85">
        <f>+V264+Q264</f>
        <v>13096.399999999998</v>
      </c>
      <c r="X264" s="85">
        <f>+Q264/W264*100</f>
        <v>99.41739714730767</v>
      </c>
      <c r="Y264" s="85">
        <f>+V264/W264*100</f>
        <v>0.582602852692343</v>
      </c>
      <c r="Z264" s="1"/>
    </row>
    <row r="265" spans="1:26" ht="23.25">
      <c r="A265" s="1"/>
      <c r="B265" s="61"/>
      <c r="C265" s="61"/>
      <c r="D265" s="61"/>
      <c r="E265" s="61"/>
      <c r="F265" s="61"/>
      <c r="G265" s="61"/>
      <c r="H265" s="61"/>
      <c r="I265" s="53"/>
      <c r="J265" s="54" t="s">
        <v>53</v>
      </c>
      <c r="K265" s="55"/>
      <c r="L265" s="84">
        <f>+L264/L262*100</f>
        <v>113.89516449255532</v>
      </c>
      <c r="M265" s="85">
        <f>+M264/M262*100</f>
        <v>68.05874254245067</v>
      </c>
      <c r="N265" s="84">
        <f>+N264/N262*100</f>
        <v>97.88897576231432</v>
      </c>
      <c r="O265" s="84"/>
      <c r="P265" s="85"/>
      <c r="Q265" s="85">
        <f>+Q264/Q262*100</f>
        <v>111.80658125236147</v>
      </c>
      <c r="R265" s="85"/>
      <c r="S265" s="84">
        <v>0</v>
      </c>
      <c r="T265" s="84"/>
      <c r="U265" s="84"/>
      <c r="V265" s="85">
        <v>0</v>
      </c>
      <c r="W265" s="85">
        <f>+W264/W262*100</f>
        <v>112.46178683062547</v>
      </c>
      <c r="X265" s="85"/>
      <c r="Y265" s="85"/>
      <c r="Z265" s="1"/>
    </row>
    <row r="266" spans="1:26" ht="23.25">
      <c r="A266" s="1"/>
      <c r="B266" s="61"/>
      <c r="C266" s="61"/>
      <c r="D266" s="61"/>
      <c r="E266" s="61"/>
      <c r="F266" s="61"/>
      <c r="G266" s="61"/>
      <c r="H266" s="61"/>
      <c r="I266" s="53"/>
      <c r="J266" s="54" t="s">
        <v>54</v>
      </c>
      <c r="K266" s="55"/>
      <c r="L266" s="84">
        <f>+L264/L263*100</f>
        <v>97.31628563547564</v>
      </c>
      <c r="M266" s="85">
        <f>+M264/M263*100</f>
        <v>98.66932801064537</v>
      </c>
      <c r="N266" s="84">
        <f>+N264/N263*100</f>
        <v>98.86068809926678</v>
      </c>
      <c r="O266" s="84"/>
      <c r="P266" s="85"/>
      <c r="Q266" s="85">
        <f>+Q264/Q263*100</f>
        <v>97.43395944024545</v>
      </c>
      <c r="R266" s="85"/>
      <c r="S266" s="84">
        <f>+S264/S263*100</f>
        <v>99.86910994764396</v>
      </c>
      <c r="T266" s="84"/>
      <c r="U266" s="84"/>
      <c r="V266" s="85">
        <f>+V264/V263*100</f>
        <v>99.86910994764396</v>
      </c>
      <c r="W266" s="85">
        <f>+W264/W263*100</f>
        <v>97.4478027292885</v>
      </c>
      <c r="X266" s="85"/>
      <c r="Y266" s="85"/>
      <c r="Z266" s="1"/>
    </row>
    <row r="267" spans="1:26" ht="23.25">
      <c r="A267" s="1"/>
      <c r="B267" s="61"/>
      <c r="C267" s="61"/>
      <c r="D267" s="61"/>
      <c r="E267" s="61"/>
      <c r="F267" s="61"/>
      <c r="G267" s="61"/>
      <c r="H267" s="61"/>
      <c r="I267" s="53"/>
      <c r="J267" s="54"/>
      <c r="K267" s="55"/>
      <c r="L267" s="84"/>
      <c r="M267" s="85"/>
      <c r="N267" s="84"/>
      <c r="O267" s="84"/>
      <c r="P267" s="85"/>
      <c r="Q267" s="85"/>
      <c r="R267" s="85"/>
      <c r="S267" s="84"/>
      <c r="T267" s="84"/>
      <c r="U267" s="84"/>
      <c r="V267" s="85"/>
      <c r="W267" s="85"/>
      <c r="X267" s="85"/>
      <c r="Y267" s="85"/>
      <c r="Z267" s="1"/>
    </row>
    <row r="268" spans="1:26" ht="23.25">
      <c r="A268" s="1"/>
      <c r="B268" s="61"/>
      <c r="C268" s="61"/>
      <c r="D268" s="61"/>
      <c r="E268" s="61"/>
      <c r="F268" s="61"/>
      <c r="G268" s="61"/>
      <c r="H268" s="61" t="s">
        <v>126</v>
      </c>
      <c r="I268" s="53"/>
      <c r="J268" s="54" t="s">
        <v>140</v>
      </c>
      <c r="K268" s="55"/>
      <c r="L268" s="84"/>
      <c r="M268" s="85"/>
      <c r="N268" s="84"/>
      <c r="O268" s="84"/>
      <c r="P268" s="85"/>
      <c r="Q268" s="85"/>
      <c r="R268" s="85"/>
      <c r="S268" s="84"/>
      <c r="T268" s="84"/>
      <c r="U268" s="84"/>
      <c r="V268" s="85"/>
      <c r="W268" s="85"/>
      <c r="X268" s="85"/>
      <c r="Y268" s="85"/>
      <c r="Z268" s="1"/>
    </row>
    <row r="269" spans="1:26" ht="23.25">
      <c r="A269" s="1"/>
      <c r="B269" s="61"/>
      <c r="C269" s="61"/>
      <c r="D269" s="61"/>
      <c r="E269" s="61"/>
      <c r="F269" s="61"/>
      <c r="G269" s="61"/>
      <c r="H269" s="61"/>
      <c r="I269" s="53"/>
      <c r="J269" s="54" t="s">
        <v>96</v>
      </c>
      <c r="K269" s="55"/>
      <c r="L269" s="84"/>
      <c r="M269" s="85"/>
      <c r="N269" s="84"/>
      <c r="O269" s="84"/>
      <c r="P269" s="85"/>
      <c r="Q269" s="85"/>
      <c r="R269" s="85"/>
      <c r="S269" s="84"/>
      <c r="T269" s="84"/>
      <c r="U269" s="84"/>
      <c r="V269" s="85"/>
      <c r="W269" s="85"/>
      <c r="X269" s="85"/>
      <c r="Y269" s="85"/>
      <c r="Z269" s="1"/>
    </row>
    <row r="270" spans="1:26" ht="23.25">
      <c r="A270" s="1"/>
      <c r="B270" s="70"/>
      <c r="C270" s="70"/>
      <c r="D270" s="70"/>
      <c r="E270" s="70"/>
      <c r="F270" s="70"/>
      <c r="G270" s="70"/>
      <c r="H270" s="70"/>
      <c r="I270" s="64"/>
      <c r="J270" s="65"/>
      <c r="K270" s="66"/>
      <c r="L270" s="87"/>
      <c r="M270" s="88"/>
      <c r="N270" s="87"/>
      <c r="O270" s="87"/>
      <c r="P270" s="88"/>
      <c r="Q270" s="88"/>
      <c r="R270" s="88"/>
      <c r="S270" s="87"/>
      <c r="T270" s="87"/>
      <c r="U270" s="87"/>
      <c r="V270" s="88"/>
      <c r="W270" s="88"/>
      <c r="X270" s="88"/>
      <c r="Y270" s="88"/>
      <c r="Z270" s="1"/>
    </row>
    <row r="271" spans="1:26" ht="23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  <c r="X271" s="89"/>
      <c r="Y271" s="89"/>
      <c r="Z271" s="1"/>
    </row>
    <row r="272" spans="1:26" ht="23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90"/>
      <c r="W272" s="90"/>
      <c r="X272" s="90"/>
      <c r="Y272" s="90" t="s">
        <v>151</v>
      </c>
      <c r="Z272" s="1"/>
    </row>
    <row r="273" spans="1:26" ht="23.25">
      <c r="A273" s="1"/>
      <c r="B273" s="9" t="s">
        <v>3</v>
      </c>
      <c r="C273" s="10"/>
      <c r="D273" s="10"/>
      <c r="E273" s="10"/>
      <c r="F273" s="10"/>
      <c r="G273" s="10"/>
      <c r="H273" s="11"/>
      <c r="I273" s="12"/>
      <c r="J273" s="13"/>
      <c r="K273" s="14"/>
      <c r="L273" s="91" t="s">
        <v>4</v>
      </c>
      <c r="M273" s="91"/>
      <c r="N273" s="91"/>
      <c r="O273" s="91"/>
      <c r="P273" s="91"/>
      <c r="Q273" s="91"/>
      <c r="R273" s="92" t="s">
        <v>5</v>
      </c>
      <c r="S273" s="91"/>
      <c r="T273" s="91"/>
      <c r="U273" s="91"/>
      <c r="V273" s="93"/>
      <c r="W273" s="91" t="s">
        <v>6</v>
      </c>
      <c r="X273" s="91"/>
      <c r="Y273" s="94"/>
      <c r="Z273" s="1"/>
    </row>
    <row r="274" spans="1:26" ht="23.25">
      <c r="A274" s="1"/>
      <c r="B274" s="19" t="s">
        <v>7</v>
      </c>
      <c r="C274" s="20"/>
      <c r="D274" s="20"/>
      <c r="E274" s="20"/>
      <c r="F274" s="20"/>
      <c r="G274" s="20"/>
      <c r="H274" s="21"/>
      <c r="I274" s="22"/>
      <c r="J274" s="23"/>
      <c r="K274" s="24"/>
      <c r="L274" s="95"/>
      <c r="M274" s="85"/>
      <c r="N274" s="96"/>
      <c r="O274" s="97" t="s">
        <v>8</v>
      </c>
      <c r="P274" s="98"/>
      <c r="Q274" s="99"/>
      <c r="R274" s="100" t="s">
        <v>8</v>
      </c>
      <c r="S274" s="101" t="s">
        <v>9</v>
      </c>
      <c r="T274" s="95"/>
      <c r="U274" s="102" t="s">
        <v>10</v>
      </c>
      <c r="V274" s="99"/>
      <c r="W274" s="99"/>
      <c r="X274" s="103" t="s">
        <v>11</v>
      </c>
      <c r="Y274" s="104"/>
      <c r="Z274" s="1"/>
    </row>
    <row r="275" spans="1:26" ht="23.25">
      <c r="A275" s="1"/>
      <c r="B275" s="36"/>
      <c r="C275" s="37"/>
      <c r="D275" s="37"/>
      <c r="E275" s="37"/>
      <c r="F275" s="38"/>
      <c r="G275" s="37"/>
      <c r="H275" s="36"/>
      <c r="I275" s="22"/>
      <c r="J275" s="2" t="s">
        <v>12</v>
      </c>
      <c r="K275" s="24"/>
      <c r="L275" s="105" t="s">
        <v>13</v>
      </c>
      <c r="M275" s="106" t="s">
        <v>14</v>
      </c>
      <c r="N275" s="101" t="s">
        <v>13</v>
      </c>
      <c r="O275" s="105" t="s">
        <v>15</v>
      </c>
      <c r="P275" s="98" t="s">
        <v>16</v>
      </c>
      <c r="Q275" s="85"/>
      <c r="R275" s="107" t="s">
        <v>15</v>
      </c>
      <c r="S275" s="106" t="s">
        <v>17</v>
      </c>
      <c r="T275" s="105" t="s">
        <v>18</v>
      </c>
      <c r="U275" s="102" t="s">
        <v>19</v>
      </c>
      <c r="V275" s="99"/>
      <c r="W275" s="99"/>
      <c r="X275" s="99"/>
      <c r="Y275" s="106"/>
      <c r="Z275" s="1"/>
    </row>
    <row r="276" spans="1:26" ht="23.25">
      <c r="A276" s="1"/>
      <c r="B276" s="36" t="s">
        <v>20</v>
      </c>
      <c r="C276" s="36" t="s">
        <v>21</v>
      </c>
      <c r="D276" s="36" t="s">
        <v>22</v>
      </c>
      <c r="E276" s="36" t="s">
        <v>23</v>
      </c>
      <c r="F276" s="36" t="s">
        <v>24</v>
      </c>
      <c r="G276" s="36" t="s">
        <v>25</v>
      </c>
      <c r="H276" s="36" t="s">
        <v>26</v>
      </c>
      <c r="I276" s="22"/>
      <c r="J276" s="42"/>
      <c r="K276" s="24"/>
      <c r="L276" s="105" t="s">
        <v>27</v>
      </c>
      <c r="M276" s="106" t="s">
        <v>28</v>
      </c>
      <c r="N276" s="101" t="s">
        <v>29</v>
      </c>
      <c r="O276" s="105" t="s">
        <v>30</v>
      </c>
      <c r="P276" s="98" t="s">
        <v>31</v>
      </c>
      <c r="Q276" s="106" t="s">
        <v>32</v>
      </c>
      <c r="R276" s="107" t="s">
        <v>30</v>
      </c>
      <c r="S276" s="106" t="s">
        <v>33</v>
      </c>
      <c r="T276" s="105" t="s">
        <v>34</v>
      </c>
      <c r="U276" s="102" t="s">
        <v>35</v>
      </c>
      <c r="V276" s="98" t="s">
        <v>32</v>
      </c>
      <c r="W276" s="98" t="s">
        <v>36</v>
      </c>
      <c r="X276" s="98" t="s">
        <v>37</v>
      </c>
      <c r="Y276" s="106" t="s">
        <v>38</v>
      </c>
      <c r="Z276" s="1"/>
    </row>
    <row r="277" spans="1:26" ht="23.25">
      <c r="A277" s="1"/>
      <c r="B277" s="43"/>
      <c r="C277" s="43"/>
      <c r="D277" s="43"/>
      <c r="E277" s="43"/>
      <c r="F277" s="43"/>
      <c r="G277" s="43"/>
      <c r="H277" s="43"/>
      <c r="I277" s="44"/>
      <c r="J277" s="45"/>
      <c r="K277" s="46"/>
      <c r="L277" s="108"/>
      <c r="M277" s="109"/>
      <c r="N277" s="110"/>
      <c r="O277" s="108"/>
      <c r="P277" s="111"/>
      <c r="Q277" s="111"/>
      <c r="R277" s="109"/>
      <c r="S277" s="109"/>
      <c r="T277" s="108"/>
      <c r="U277" s="112"/>
      <c r="V277" s="111"/>
      <c r="W277" s="111"/>
      <c r="X277" s="111"/>
      <c r="Y277" s="109"/>
      <c r="Z277" s="1"/>
    </row>
    <row r="278" spans="1:26" ht="23.25">
      <c r="A278" s="1"/>
      <c r="B278" s="52" t="s">
        <v>48</v>
      </c>
      <c r="C278" s="52"/>
      <c r="D278" s="52"/>
      <c r="E278" s="52" t="s">
        <v>55</v>
      </c>
      <c r="F278" s="52" t="s">
        <v>60</v>
      </c>
      <c r="G278" s="52" t="s">
        <v>62</v>
      </c>
      <c r="H278" s="52" t="s">
        <v>126</v>
      </c>
      <c r="I278" s="53"/>
      <c r="J278" s="54" t="s">
        <v>50</v>
      </c>
      <c r="K278" s="55"/>
      <c r="L278" s="95">
        <v>10431.728</v>
      </c>
      <c r="M278" s="85">
        <v>217.9</v>
      </c>
      <c r="N278" s="96">
        <v>1833.2</v>
      </c>
      <c r="O278" s="113"/>
      <c r="P278" s="99"/>
      <c r="Q278" s="99">
        <v>12482.8</v>
      </c>
      <c r="R278" s="85"/>
      <c r="S278" s="96"/>
      <c r="T278" s="95"/>
      <c r="U278" s="114"/>
      <c r="V278" s="99"/>
      <c r="W278" s="99">
        <f>+V278+Q278</f>
        <v>12482.8</v>
      </c>
      <c r="X278" s="99">
        <v>100</v>
      </c>
      <c r="Y278" s="85"/>
      <c r="Z278" s="1"/>
    </row>
    <row r="279" spans="1:26" ht="23.25">
      <c r="A279" s="1"/>
      <c r="B279" s="52"/>
      <c r="C279" s="52"/>
      <c r="D279" s="52"/>
      <c r="E279" s="52"/>
      <c r="F279" s="52"/>
      <c r="G279" s="52"/>
      <c r="H279" s="52"/>
      <c r="I279" s="53"/>
      <c r="J279" s="58" t="s">
        <v>51</v>
      </c>
      <c r="K279" s="59"/>
      <c r="L279" s="84">
        <v>11963.9</v>
      </c>
      <c r="M279" s="84">
        <v>253.4</v>
      </c>
      <c r="N279" s="84">
        <v>1797.7</v>
      </c>
      <c r="O279" s="84"/>
      <c r="P279" s="84"/>
      <c r="Q279" s="84">
        <f>+L279+M279+N279</f>
        <v>14015</v>
      </c>
      <c r="R279" s="84"/>
      <c r="S279" s="84"/>
      <c r="T279" s="84"/>
      <c r="U279" s="115"/>
      <c r="V279" s="85"/>
      <c r="W279" s="85">
        <f>+V279+Q279</f>
        <v>14015</v>
      </c>
      <c r="X279" s="85">
        <f>+Q279/W279*100</f>
        <v>100</v>
      </c>
      <c r="Y279" s="85"/>
      <c r="Z279" s="1"/>
    </row>
    <row r="280" spans="1:26" ht="23.25">
      <c r="A280" s="1"/>
      <c r="B280" s="52"/>
      <c r="C280" s="52"/>
      <c r="D280" s="52"/>
      <c r="E280" s="52"/>
      <c r="F280" s="52"/>
      <c r="G280" s="52"/>
      <c r="H280" s="52"/>
      <c r="I280" s="53"/>
      <c r="J280" s="58" t="s">
        <v>52</v>
      </c>
      <c r="K280" s="59"/>
      <c r="L280" s="84">
        <v>11417.3</v>
      </c>
      <c r="M280" s="84">
        <v>184</v>
      </c>
      <c r="N280" s="84">
        <v>1485.8</v>
      </c>
      <c r="O280" s="84"/>
      <c r="P280" s="84"/>
      <c r="Q280" s="84">
        <f>+L280+M280+N280</f>
        <v>13087.099999999999</v>
      </c>
      <c r="R280" s="84"/>
      <c r="S280" s="84"/>
      <c r="T280" s="84"/>
      <c r="U280" s="84"/>
      <c r="V280" s="85"/>
      <c r="W280" s="85">
        <f>+V280+Q280</f>
        <v>13087.099999999999</v>
      </c>
      <c r="X280" s="85">
        <f>+Q280/W280*100</f>
        <v>100</v>
      </c>
      <c r="Y280" s="85"/>
      <c r="Z280" s="1"/>
    </row>
    <row r="281" spans="1:26" ht="23.25">
      <c r="A281" s="1"/>
      <c r="B281" s="52"/>
      <c r="C281" s="52"/>
      <c r="D281" s="52"/>
      <c r="E281" s="52"/>
      <c r="F281" s="52"/>
      <c r="G281" s="52"/>
      <c r="H281" s="52"/>
      <c r="I281" s="53"/>
      <c r="J281" s="54" t="s">
        <v>53</v>
      </c>
      <c r="K281" s="55"/>
      <c r="L281" s="84">
        <f>+L280/L278*100</f>
        <v>109.4478306949721</v>
      </c>
      <c r="M281" s="84">
        <f>+M280/M278*100</f>
        <v>84.44240477283157</v>
      </c>
      <c r="N281" s="84">
        <f>+N280/N278*100</f>
        <v>81.04953087497272</v>
      </c>
      <c r="O281" s="84"/>
      <c r="P281" s="84"/>
      <c r="Q281" s="85">
        <f>+Q280/Q278*100</f>
        <v>104.84106130034927</v>
      </c>
      <c r="R281" s="84"/>
      <c r="S281" s="84"/>
      <c r="T281" s="84"/>
      <c r="U281" s="84"/>
      <c r="V281" s="85"/>
      <c r="W281" s="85">
        <f>+W280/W278*100</f>
        <v>104.84106130034927</v>
      </c>
      <c r="X281" s="85"/>
      <c r="Y281" s="85"/>
      <c r="Z281" s="1"/>
    </row>
    <row r="282" spans="1:26" ht="23.25">
      <c r="A282" s="1"/>
      <c r="B282" s="52"/>
      <c r="C282" s="52"/>
      <c r="D282" s="52"/>
      <c r="E282" s="52"/>
      <c r="F282" s="52"/>
      <c r="G282" s="52"/>
      <c r="H282" s="52"/>
      <c r="I282" s="53"/>
      <c r="J282" s="54" t="s">
        <v>54</v>
      </c>
      <c r="K282" s="55"/>
      <c r="L282" s="84">
        <f>+L280/L279*100</f>
        <v>95.43125569421342</v>
      </c>
      <c r="M282" s="85">
        <f>+M280/M279*100</f>
        <v>72.61247040252566</v>
      </c>
      <c r="N282" s="84">
        <f>+N280/N279*100</f>
        <v>82.65005284530233</v>
      </c>
      <c r="O282" s="84"/>
      <c r="P282" s="85"/>
      <c r="Q282" s="85">
        <f>+Q280/Q279*100</f>
        <v>93.37923653228682</v>
      </c>
      <c r="R282" s="85"/>
      <c r="S282" s="84"/>
      <c r="T282" s="84"/>
      <c r="U282" s="84"/>
      <c r="V282" s="85"/>
      <c r="W282" s="85">
        <f>+W280/W279*100</f>
        <v>93.37923653228682</v>
      </c>
      <c r="X282" s="85"/>
      <c r="Y282" s="85"/>
      <c r="Z282" s="1"/>
    </row>
    <row r="283" spans="1:26" ht="23.25">
      <c r="A283" s="1"/>
      <c r="B283" s="52"/>
      <c r="C283" s="52"/>
      <c r="D283" s="52"/>
      <c r="E283" s="52"/>
      <c r="F283" s="52"/>
      <c r="G283" s="52"/>
      <c r="H283" s="52"/>
      <c r="I283" s="53"/>
      <c r="J283" s="54"/>
      <c r="K283" s="55"/>
      <c r="L283" s="84"/>
      <c r="M283" s="85"/>
      <c r="N283" s="84"/>
      <c r="O283" s="84"/>
      <c r="P283" s="85"/>
      <c r="Q283" s="85"/>
      <c r="R283" s="85"/>
      <c r="S283" s="84"/>
      <c r="T283" s="84"/>
      <c r="U283" s="84"/>
      <c r="V283" s="85"/>
      <c r="W283" s="85"/>
      <c r="X283" s="85"/>
      <c r="Y283" s="85"/>
      <c r="Z283" s="1"/>
    </row>
    <row r="284" spans="1:26" ht="23.25">
      <c r="A284" s="1"/>
      <c r="B284" s="52"/>
      <c r="C284" s="52"/>
      <c r="D284" s="52"/>
      <c r="E284" s="52"/>
      <c r="F284" s="52"/>
      <c r="G284" s="52" t="s">
        <v>127</v>
      </c>
      <c r="H284" s="52"/>
      <c r="I284" s="53"/>
      <c r="J284" s="54" t="s">
        <v>141</v>
      </c>
      <c r="K284" s="55"/>
      <c r="L284" s="84"/>
      <c r="M284" s="85"/>
      <c r="N284" s="84"/>
      <c r="O284" s="84"/>
      <c r="P284" s="85"/>
      <c r="Q284" s="85"/>
      <c r="R284" s="85"/>
      <c r="S284" s="84"/>
      <c r="T284" s="84"/>
      <c r="U284" s="84"/>
      <c r="V284" s="85"/>
      <c r="W284" s="85"/>
      <c r="X284" s="85"/>
      <c r="Y284" s="85"/>
      <c r="Z284" s="1"/>
    </row>
    <row r="285" spans="1:26" ht="23.25">
      <c r="A285" s="1"/>
      <c r="B285" s="52"/>
      <c r="C285" s="52"/>
      <c r="D285" s="52"/>
      <c r="E285" s="52"/>
      <c r="F285" s="52"/>
      <c r="G285" s="52"/>
      <c r="H285" s="52"/>
      <c r="I285" s="53"/>
      <c r="J285" s="54" t="s">
        <v>142</v>
      </c>
      <c r="K285" s="55"/>
      <c r="L285" s="84"/>
      <c r="M285" s="85"/>
      <c r="N285" s="84"/>
      <c r="O285" s="84"/>
      <c r="P285" s="85"/>
      <c r="Q285" s="85"/>
      <c r="R285" s="85"/>
      <c r="S285" s="84"/>
      <c r="T285" s="84"/>
      <c r="U285" s="84"/>
      <c r="V285" s="85"/>
      <c r="W285" s="85"/>
      <c r="X285" s="85"/>
      <c r="Y285" s="85"/>
      <c r="Z285" s="1"/>
    </row>
    <row r="286" spans="1:26" ht="23.25">
      <c r="A286" s="1"/>
      <c r="B286" s="52"/>
      <c r="C286" s="52"/>
      <c r="D286" s="52"/>
      <c r="E286" s="52"/>
      <c r="F286" s="52"/>
      <c r="G286" s="52"/>
      <c r="H286" s="52"/>
      <c r="I286" s="53"/>
      <c r="J286" s="54" t="s">
        <v>143</v>
      </c>
      <c r="K286" s="55"/>
      <c r="L286" s="84"/>
      <c r="M286" s="85"/>
      <c r="N286" s="84"/>
      <c r="O286" s="84"/>
      <c r="P286" s="85"/>
      <c r="Q286" s="85"/>
      <c r="R286" s="85"/>
      <c r="S286" s="84"/>
      <c r="T286" s="84"/>
      <c r="U286" s="84"/>
      <c r="V286" s="85"/>
      <c r="W286" s="85"/>
      <c r="X286" s="85"/>
      <c r="Y286" s="85"/>
      <c r="Z286" s="1"/>
    </row>
    <row r="287" spans="1:26" ht="23.25">
      <c r="A287" s="1"/>
      <c r="B287" s="52"/>
      <c r="C287" s="52"/>
      <c r="D287" s="52"/>
      <c r="E287" s="52"/>
      <c r="F287" s="52"/>
      <c r="G287" s="52"/>
      <c r="H287" s="52"/>
      <c r="I287" s="53"/>
      <c r="J287" s="54" t="s">
        <v>144</v>
      </c>
      <c r="K287" s="55"/>
      <c r="L287" s="84"/>
      <c r="M287" s="85"/>
      <c r="N287" s="84"/>
      <c r="O287" s="84"/>
      <c r="P287" s="85"/>
      <c r="Q287" s="85"/>
      <c r="R287" s="85"/>
      <c r="S287" s="84"/>
      <c r="T287" s="84"/>
      <c r="U287" s="84"/>
      <c r="V287" s="85"/>
      <c r="W287" s="85"/>
      <c r="X287" s="85"/>
      <c r="Y287" s="85"/>
      <c r="Z287" s="1"/>
    </row>
    <row r="288" spans="1:26" ht="23.25">
      <c r="A288" s="1"/>
      <c r="B288" s="52"/>
      <c r="C288" s="52"/>
      <c r="D288" s="52"/>
      <c r="E288" s="52"/>
      <c r="F288" s="52"/>
      <c r="G288" s="52"/>
      <c r="H288" s="52"/>
      <c r="I288" s="53"/>
      <c r="J288" s="54" t="s">
        <v>145</v>
      </c>
      <c r="K288" s="55"/>
      <c r="L288" s="84"/>
      <c r="M288" s="85"/>
      <c r="N288" s="84"/>
      <c r="O288" s="84"/>
      <c r="P288" s="85"/>
      <c r="Q288" s="85"/>
      <c r="R288" s="85"/>
      <c r="S288" s="84"/>
      <c r="T288" s="84"/>
      <c r="U288" s="84"/>
      <c r="V288" s="85"/>
      <c r="W288" s="85"/>
      <c r="X288" s="85"/>
      <c r="Y288" s="85"/>
      <c r="Z288" s="1"/>
    </row>
    <row r="289" spans="1:26" ht="23.25">
      <c r="A289" s="1"/>
      <c r="B289" s="52"/>
      <c r="C289" s="52"/>
      <c r="D289" s="52"/>
      <c r="E289" s="52"/>
      <c r="F289" s="52"/>
      <c r="G289" s="52"/>
      <c r="H289" s="52"/>
      <c r="I289" s="53"/>
      <c r="J289" s="54" t="s">
        <v>146</v>
      </c>
      <c r="K289" s="55"/>
      <c r="L289" s="84"/>
      <c r="M289" s="85"/>
      <c r="N289" s="84"/>
      <c r="O289" s="84"/>
      <c r="P289" s="85"/>
      <c r="Q289" s="85"/>
      <c r="R289" s="85"/>
      <c r="S289" s="84"/>
      <c r="T289" s="84"/>
      <c r="U289" s="84"/>
      <c r="V289" s="85"/>
      <c r="W289" s="85"/>
      <c r="X289" s="85"/>
      <c r="Y289" s="85"/>
      <c r="Z289" s="1"/>
    </row>
    <row r="290" spans="1:26" ht="23.25">
      <c r="A290" s="1"/>
      <c r="B290" s="52"/>
      <c r="C290" s="52"/>
      <c r="D290" s="52"/>
      <c r="E290" s="52"/>
      <c r="F290" s="52"/>
      <c r="G290" s="52"/>
      <c r="H290" s="52"/>
      <c r="I290" s="53"/>
      <c r="J290" s="54" t="s">
        <v>50</v>
      </c>
      <c r="K290" s="55"/>
      <c r="L290" s="84"/>
      <c r="M290" s="85"/>
      <c r="N290" s="84">
        <v>1000</v>
      </c>
      <c r="O290" s="84"/>
      <c r="P290" s="85"/>
      <c r="Q290" s="85">
        <v>1000</v>
      </c>
      <c r="R290" s="85"/>
      <c r="S290" s="84"/>
      <c r="T290" s="84"/>
      <c r="U290" s="84"/>
      <c r="V290" s="85"/>
      <c r="W290" s="85">
        <f>+V290+Q290</f>
        <v>1000</v>
      </c>
      <c r="X290" s="85">
        <v>100</v>
      </c>
      <c r="Y290" s="85"/>
      <c r="Z290" s="1"/>
    </row>
    <row r="291" spans="1:26" ht="23.25">
      <c r="A291" s="1"/>
      <c r="B291" s="52"/>
      <c r="C291" s="52"/>
      <c r="D291" s="52"/>
      <c r="E291" s="52"/>
      <c r="F291" s="52"/>
      <c r="G291" s="52"/>
      <c r="H291" s="52"/>
      <c r="I291" s="53"/>
      <c r="J291" s="54" t="s">
        <v>51</v>
      </c>
      <c r="K291" s="55"/>
      <c r="L291" s="84"/>
      <c r="M291" s="85"/>
      <c r="N291" s="84">
        <f>+N300</f>
        <v>975</v>
      </c>
      <c r="O291" s="84"/>
      <c r="P291" s="85"/>
      <c r="Q291" s="85">
        <f>+Q300</f>
        <v>975</v>
      </c>
      <c r="R291" s="85"/>
      <c r="S291" s="84"/>
      <c r="T291" s="84"/>
      <c r="U291" s="84"/>
      <c r="V291" s="85"/>
      <c r="W291" s="85">
        <f>+V291+Q291</f>
        <v>975</v>
      </c>
      <c r="X291" s="85">
        <f>+Q291/W291*100</f>
        <v>100</v>
      </c>
      <c r="Y291" s="85"/>
      <c r="Z291" s="1"/>
    </row>
    <row r="292" spans="1:26" ht="23.25">
      <c r="A292" s="1"/>
      <c r="B292" s="52"/>
      <c r="C292" s="52"/>
      <c r="D292" s="52"/>
      <c r="E292" s="52"/>
      <c r="F292" s="52"/>
      <c r="G292" s="52"/>
      <c r="H292" s="52"/>
      <c r="I292" s="53"/>
      <c r="J292" s="54" t="s">
        <v>52</v>
      </c>
      <c r="K292" s="55"/>
      <c r="L292" s="84"/>
      <c r="M292" s="85"/>
      <c r="N292" s="84">
        <f>+N301</f>
        <v>290.2</v>
      </c>
      <c r="O292" s="84"/>
      <c r="P292" s="85"/>
      <c r="Q292" s="85">
        <f>+Q301</f>
        <v>290.2</v>
      </c>
      <c r="R292" s="85"/>
      <c r="S292" s="84"/>
      <c r="T292" s="84"/>
      <c r="U292" s="84"/>
      <c r="V292" s="85"/>
      <c r="W292" s="85">
        <f>+V292+Q292</f>
        <v>290.2</v>
      </c>
      <c r="X292" s="85">
        <f>+Q292/W292*100</f>
        <v>100</v>
      </c>
      <c r="Y292" s="85"/>
      <c r="Z292" s="1"/>
    </row>
    <row r="293" spans="1:26" ht="23.25">
      <c r="A293" s="1"/>
      <c r="B293" s="61"/>
      <c r="C293" s="62"/>
      <c r="D293" s="62"/>
      <c r="E293" s="62"/>
      <c r="F293" s="62"/>
      <c r="G293" s="62"/>
      <c r="H293" s="62"/>
      <c r="I293" s="54"/>
      <c r="J293" s="54" t="s">
        <v>53</v>
      </c>
      <c r="K293" s="55"/>
      <c r="L293" s="86"/>
      <c r="M293" s="86"/>
      <c r="N293" s="86">
        <f>+N292/N290*100</f>
        <v>29.020000000000003</v>
      </c>
      <c r="O293" s="86"/>
      <c r="P293" s="86"/>
      <c r="Q293" s="86">
        <f>+Q292/Q290*100</f>
        <v>29.020000000000003</v>
      </c>
      <c r="R293" s="86"/>
      <c r="S293" s="86"/>
      <c r="T293" s="86"/>
      <c r="U293" s="86"/>
      <c r="V293" s="86"/>
      <c r="W293" s="86">
        <f>+W292/W290*100</f>
        <v>29.020000000000003</v>
      </c>
      <c r="X293" s="86"/>
      <c r="Y293" s="86"/>
      <c r="Z293" s="1"/>
    </row>
    <row r="294" spans="1:26" ht="23.25">
      <c r="A294" s="1"/>
      <c r="B294" s="52"/>
      <c r="C294" s="52"/>
      <c r="D294" s="52"/>
      <c r="E294" s="52"/>
      <c r="F294" s="52"/>
      <c r="G294" s="52"/>
      <c r="H294" s="52"/>
      <c r="I294" s="53"/>
      <c r="J294" s="54" t="s">
        <v>54</v>
      </c>
      <c r="K294" s="55"/>
      <c r="L294" s="84"/>
      <c r="M294" s="85"/>
      <c r="N294" s="84">
        <f>+N292/N291*100</f>
        <v>29.76410256410256</v>
      </c>
      <c r="O294" s="84"/>
      <c r="P294" s="85"/>
      <c r="Q294" s="85">
        <f>+Q292/Q291*100</f>
        <v>29.76410256410256</v>
      </c>
      <c r="R294" s="85"/>
      <c r="S294" s="84"/>
      <c r="T294" s="84"/>
      <c r="U294" s="84"/>
      <c r="V294" s="85"/>
      <c r="W294" s="85">
        <f>+W292/W291*100</f>
        <v>29.76410256410256</v>
      </c>
      <c r="X294" s="85"/>
      <c r="Y294" s="85"/>
      <c r="Z294" s="1"/>
    </row>
    <row r="295" spans="1:26" ht="23.25">
      <c r="A295" s="1"/>
      <c r="B295" s="52"/>
      <c r="C295" s="52"/>
      <c r="D295" s="52"/>
      <c r="E295" s="52"/>
      <c r="F295" s="52"/>
      <c r="G295" s="52"/>
      <c r="H295" s="52"/>
      <c r="I295" s="53"/>
      <c r="J295" s="54"/>
      <c r="K295" s="55"/>
      <c r="L295" s="84"/>
      <c r="M295" s="85"/>
      <c r="N295" s="84"/>
      <c r="O295" s="84"/>
      <c r="P295" s="85"/>
      <c r="Q295" s="85"/>
      <c r="R295" s="85"/>
      <c r="S295" s="84"/>
      <c r="T295" s="84"/>
      <c r="U295" s="84"/>
      <c r="V295" s="85"/>
      <c r="W295" s="85"/>
      <c r="X295" s="85"/>
      <c r="Y295" s="85"/>
      <c r="Z295" s="1"/>
    </row>
    <row r="296" spans="1:26" ht="23.25">
      <c r="A296" s="1"/>
      <c r="B296" s="52"/>
      <c r="C296" s="52"/>
      <c r="D296" s="52"/>
      <c r="E296" s="52"/>
      <c r="F296" s="52"/>
      <c r="G296" s="52"/>
      <c r="H296" s="52" t="s">
        <v>63</v>
      </c>
      <c r="I296" s="53"/>
      <c r="J296" s="54" t="s">
        <v>64</v>
      </c>
      <c r="K296" s="55"/>
      <c r="L296" s="84"/>
      <c r="M296" s="85"/>
      <c r="N296" s="84"/>
      <c r="O296" s="84"/>
      <c r="P296" s="85"/>
      <c r="Q296" s="85"/>
      <c r="R296" s="85"/>
      <c r="S296" s="84"/>
      <c r="T296" s="84"/>
      <c r="U296" s="84"/>
      <c r="V296" s="85"/>
      <c r="W296" s="85"/>
      <c r="X296" s="85"/>
      <c r="Y296" s="85"/>
      <c r="Z296" s="1"/>
    </row>
    <row r="297" spans="1:26" ht="23.25">
      <c r="A297" s="1"/>
      <c r="B297" s="52"/>
      <c r="C297" s="52"/>
      <c r="D297" s="52"/>
      <c r="E297" s="52"/>
      <c r="F297" s="52"/>
      <c r="G297" s="52"/>
      <c r="H297" s="52"/>
      <c r="I297" s="53"/>
      <c r="J297" s="54" t="s">
        <v>65</v>
      </c>
      <c r="K297" s="55"/>
      <c r="L297" s="84"/>
      <c r="M297" s="85"/>
      <c r="N297" s="84"/>
      <c r="O297" s="84"/>
      <c r="P297" s="85"/>
      <c r="Q297" s="85"/>
      <c r="R297" s="85"/>
      <c r="S297" s="84"/>
      <c r="T297" s="84"/>
      <c r="U297" s="84"/>
      <c r="V297" s="85"/>
      <c r="W297" s="85"/>
      <c r="X297" s="85"/>
      <c r="Y297" s="85"/>
      <c r="Z297" s="1"/>
    </row>
    <row r="298" spans="1:26" ht="23.25">
      <c r="A298" s="1"/>
      <c r="B298" s="52"/>
      <c r="C298" s="52"/>
      <c r="D298" s="52"/>
      <c r="E298" s="52"/>
      <c r="F298" s="52"/>
      <c r="G298" s="52"/>
      <c r="H298" s="52"/>
      <c r="I298" s="53"/>
      <c r="J298" s="54" t="s">
        <v>66</v>
      </c>
      <c r="K298" s="55"/>
      <c r="L298" s="84"/>
      <c r="M298" s="85"/>
      <c r="N298" s="84"/>
      <c r="O298" s="84"/>
      <c r="P298" s="85"/>
      <c r="Q298" s="85"/>
      <c r="R298" s="85"/>
      <c r="S298" s="84"/>
      <c r="T298" s="84"/>
      <c r="U298" s="84"/>
      <c r="V298" s="85"/>
      <c r="W298" s="85"/>
      <c r="X298" s="85"/>
      <c r="Y298" s="85"/>
      <c r="Z298" s="1"/>
    </row>
    <row r="299" spans="1:26" ht="23.25">
      <c r="A299" s="1"/>
      <c r="B299" s="52"/>
      <c r="C299" s="52"/>
      <c r="D299" s="52"/>
      <c r="E299" s="52"/>
      <c r="F299" s="52"/>
      <c r="G299" s="52"/>
      <c r="H299" s="52"/>
      <c r="I299" s="53"/>
      <c r="J299" s="54" t="s">
        <v>50</v>
      </c>
      <c r="K299" s="55"/>
      <c r="L299" s="84"/>
      <c r="M299" s="85"/>
      <c r="N299" s="84">
        <v>1000</v>
      </c>
      <c r="O299" s="84"/>
      <c r="P299" s="85"/>
      <c r="Q299" s="85">
        <v>1000</v>
      </c>
      <c r="R299" s="85"/>
      <c r="S299" s="84"/>
      <c r="T299" s="84"/>
      <c r="U299" s="84"/>
      <c r="V299" s="85"/>
      <c r="W299" s="85">
        <f>+V299+Q299</f>
        <v>1000</v>
      </c>
      <c r="X299" s="85">
        <v>100</v>
      </c>
      <c r="Y299" s="85"/>
      <c r="Z299" s="1"/>
    </row>
    <row r="300" spans="1:26" ht="23.25">
      <c r="A300" s="1"/>
      <c r="B300" s="52"/>
      <c r="C300" s="52"/>
      <c r="D300" s="52"/>
      <c r="E300" s="52"/>
      <c r="F300" s="52"/>
      <c r="G300" s="52"/>
      <c r="H300" s="52"/>
      <c r="I300" s="53"/>
      <c r="J300" s="54" t="s">
        <v>51</v>
      </c>
      <c r="K300" s="55"/>
      <c r="L300" s="84"/>
      <c r="M300" s="85"/>
      <c r="N300" s="84">
        <v>975</v>
      </c>
      <c r="O300" s="84"/>
      <c r="P300" s="85"/>
      <c r="Q300" s="85">
        <f>+L300+M300+N300</f>
        <v>975</v>
      </c>
      <c r="R300" s="85"/>
      <c r="S300" s="84"/>
      <c r="T300" s="84"/>
      <c r="U300" s="84"/>
      <c r="V300" s="85"/>
      <c r="W300" s="85">
        <f>+V300+Q300</f>
        <v>975</v>
      </c>
      <c r="X300" s="85">
        <f>+Q300/W300*100</f>
        <v>100</v>
      </c>
      <c r="Y300" s="85"/>
      <c r="Z300" s="1"/>
    </row>
    <row r="301" spans="1:26" ht="23.25">
      <c r="A301" s="1"/>
      <c r="B301" s="52"/>
      <c r="C301" s="52"/>
      <c r="D301" s="52"/>
      <c r="E301" s="52"/>
      <c r="F301" s="52"/>
      <c r="G301" s="52"/>
      <c r="H301" s="52"/>
      <c r="I301" s="53"/>
      <c r="J301" s="54" t="s">
        <v>52</v>
      </c>
      <c r="K301" s="55"/>
      <c r="L301" s="84"/>
      <c r="M301" s="85"/>
      <c r="N301" s="84">
        <v>290.2</v>
      </c>
      <c r="O301" s="84"/>
      <c r="P301" s="85"/>
      <c r="Q301" s="85">
        <f>+L301+M301+N301</f>
        <v>290.2</v>
      </c>
      <c r="R301" s="85"/>
      <c r="S301" s="84"/>
      <c r="T301" s="84"/>
      <c r="U301" s="84"/>
      <c r="V301" s="85"/>
      <c r="W301" s="85">
        <f>+V301+Q301</f>
        <v>290.2</v>
      </c>
      <c r="X301" s="85">
        <f>+Q301/W301*100</f>
        <v>100</v>
      </c>
      <c r="Y301" s="85"/>
      <c r="Z301" s="1"/>
    </row>
    <row r="302" spans="1:26" ht="23.25">
      <c r="A302" s="1"/>
      <c r="B302" s="61"/>
      <c r="C302" s="62"/>
      <c r="D302" s="62"/>
      <c r="E302" s="62"/>
      <c r="F302" s="62"/>
      <c r="G302" s="62"/>
      <c r="H302" s="62"/>
      <c r="I302" s="54"/>
      <c r="J302" s="54" t="s">
        <v>53</v>
      </c>
      <c r="K302" s="55"/>
      <c r="L302" s="86"/>
      <c r="M302" s="86"/>
      <c r="N302" s="86">
        <f>+N301/N299*100</f>
        <v>29.020000000000003</v>
      </c>
      <c r="O302" s="86"/>
      <c r="P302" s="86"/>
      <c r="Q302" s="86">
        <f>+Q301/Q299*100</f>
        <v>29.020000000000003</v>
      </c>
      <c r="R302" s="86"/>
      <c r="S302" s="86"/>
      <c r="T302" s="86"/>
      <c r="U302" s="86"/>
      <c r="V302" s="86"/>
      <c r="W302" s="86">
        <f>+W301/W299*100</f>
        <v>29.020000000000003</v>
      </c>
      <c r="X302" s="86"/>
      <c r="Y302" s="86"/>
      <c r="Z302" s="1"/>
    </row>
    <row r="303" spans="1:26" ht="23.25">
      <c r="A303" s="1"/>
      <c r="B303" s="52"/>
      <c r="C303" s="52"/>
      <c r="D303" s="52"/>
      <c r="E303" s="52"/>
      <c r="F303" s="52"/>
      <c r="G303" s="52"/>
      <c r="H303" s="52"/>
      <c r="I303" s="53"/>
      <c r="J303" s="54" t="s">
        <v>54</v>
      </c>
      <c r="K303" s="55"/>
      <c r="L303" s="84"/>
      <c r="M303" s="85"/>
      <c r="N303" s="84">
        <f>+N301/N300*100</f>
        <v>29.76410256410256</v>
      </c>
      <c r="O303" s="84"/>
      <c r="P303" s="85"/>
      <c r="Q303" s="85">
        <f>+Q301/Q300*100</f>
        <v>29.76410256410256</v>
      </c>
      <c r="R303" s="85"/>
      <c r="S303" s="84"/>
      <c r="T303" s="84"/>
      <c r="U303" s="84"/>
      <c r="V303" s="85"/>
      <c r="W303" s="85">
        <f>+W301/W300*100</f>
        <v>29.76410256410256</v>
      </c>
      <c r="X303" s="85"/>
      <c r="Y303" s="85"/>
      <c r="Z303" s="1"/>
    </row>
    <row r="304" spans="1:26" ht="23.25">
      <c r="A304" s="1"/>
      <c r="B304" s="52"/>
      <c r="C304" s="52"/>
      <c r="D304" s="52"/>
      <c r="E304" s="52"/>
      <c r="F304" s="52"/>
      <c r="G304" s="52"/>
      <c r="H304" s="52"/>
      <c r="I304" s="53"/>
      <c r="J304" s="54"/>
      <c r="K304" s="55"/>
      <c r="L304" s="84"/>
      <c r="M304" s="85"/>
      <c r="N304" s="84"/>
      <c r="O304" s="84"/>
      <c r="P304" s="85"/>
      <c r="Q304" s="85"/>
      <c r="R304" s="85"/>
      <c r="S304" s="84"/>
      <c r="T304" s="84"/>
      <c r="U304" s="84"/>
      <c r="V304" s="85"/>
      <c r="W304" s="85"/>
      <c r="X304" s="85"/>
      <c r="Y304" s="85"/>
      <c r="Z304" s="1"/>
    </row>
    <row r="305" spans="1:26" ht="23.25">
      <c r="A305" s="1"/>
      <c r="B305" s="52"/>
      <c r="C305" s="52"/>
      <c r="D305" s="52"/>
      <c r="E305" s="52"/>
      <c r="F305" s="52" t="s">
        <v>128</v>
      </c>
      <c r="G305" s="52"/>
      <c r="H305" s="52"/>
      <c r="I305" s="53"/>
      <c r="J305" s="54" t="s">
        <v>129</v>
      </c>
      <c r="K305" s="55"/>
      <c r="L305" s="84"/>
      <c r="M305" s="85"/>
      <c r="N305" s="84"/>
      <c r="O305" s="84"/>
      <c r="P305" s="85"/>
      <c r="Q305" s="85"/>
      <c r="R305" s="85"/>
      <c r="S305" s="84"/>
      <c r="T305" s="84"/>
      <c r="U305" s="84"/>
      <c r="V305" s="85"/>
      <c r="W305" s="85"/>
      <c r="X305" s="85"/>
      <c r="Y305" s="85"/>
      <c r="Z305" s="1"/>
    </row>
    <row r="306" spans="1:26" ht="23.25">
      <c r="A306" s="1"/>
      <c r="B306" s="52"/>
      <c r="C306" s="52"/>
      <c r="D306" s="52"/>
      <c r="E306" s="52"/>
      <c r="F306" s="52"/>
      <c r="G306" s="52"/>
      <c r="H306" s="52"/>
      <c r="I306" s="53"/>
      <c r="J306" s="54" t="s">
        <v>130</v>
      </c>
      <c r="K306" s="55"/>
      <c r="L306" s="84"/>
      <c r="M306" s="85"/>
      <c r="N306" s="84"/>
      <c r="O306" s="84"/>
      <c r="P306" s="85"/>
      <c r="Q306" s="85"/>
      <c r="R306" s="85"/>
      <c r="S306" s="84"/>
      <c r="T306" s="84"/>
      <c r="U306" s="84"/>
      <c r="V306" s="85"/>
      <c r="W306" s="85"/>
      <c r="X306" s="85"/>
      <c r="Y306" s="85"/>
      <c r="Z306" s="1"/>
    </row>
    <row r="307" spans="1:26" ht="23.25">
      <c r="A307" s="1"/>
      <c r="B307" s="61"/>
      <c r="C307" s="61"/>
      <c r="D307" s="61"/>
      <c r="E307" s="61"/>
      <c r="F307" s="61"/>
      <c r="G307" s="61"/>
      <c r="H307" s="61"/>
      <c r="I307" s="53"/>
      <c r="J307" s="54" t="s">
        <v>50</v>
      </c>
      <c r="K307" s="55"/>
      <c r="L307" s="84">
        <v>135933.4</v>
      </c>
      <c r="M307" s="85">
        <v>1400</v>
      </c>
      <c r="N307" s="84">
        <v>2000</v>
      </c>
      <c r="O307" s="84"/>
      <c r="P307" s="85"/>
      <c r="Q307" s="85">
        <v>139333.4</v>
      </c>
      <c r="R307" s="85"/>
      <c r="S307" s="84"/>
      <c r="T307" s="84"/>
      <c r="U307" s="84"/>
      <c r="V307" s="85"/>
      <c r="W307" s="85">
        <f>+V307+Q307</f>
        <v>139333.4</v>
      </c>
      <c r="X307" s="85">
        <v>100</v>
      </c>
      <c r="Y307" s="85"/>
      <c r="Z307" s="1"/>
    </row>
    <row r="308" spans="1:26" ht="23.25">
      <c r="A308" s="1"/>
      <c r="B308" s="61"/>
      <c r="C308" s="62"/>
      <c r="D308" s="62"/>
      <c r="E308" s="62"/>
      <c r="F308" s="62"/>
      <c r="G308" s="62"/>
      <c r="H308" s="62"/>
      <c r="I308" s="54"/>
      <c r="J308" s="54" t="s">
        <v>51</v>
      </c>
      <c r="K308" s="55"/>
      <c r="L308" s="86">
        <f aca="true" t="shared" si="7" ref="L308:N309">+L323</f>
        <v>103408.1</v>
      </c>
      <c r="M308" s="86">
        <f t="shared" si="7"/>
        <v>169.9</v>
      </c>
      <c r="N308" s="86">
        <f t="shared" si="7"/>
        <v>1705.4</v>
      </c>
      <c r="O308" s="86"/>
      <c r="P308" s="86"/>
      <c r="Q308" s="86">
        <f>+N308+M308+L308</f>
        <v>105283.40000000001</v>
      </c>
      <c r="R308" s="86"/>
      <c r="S308" s="86"/>
      <c r="T308" s="86"/>
      <c r="U308" s="86"/>
      <c r="V308" s="86"/>
      <c r="W308" s="86">
        <f>+V308+Q308</f>
        <v>105283.40000000001</v>
      </c>
      <c r="X308" s="86">
        <f>+Q308/W308*100</f>
        <v>100</v>
      </c>
      <c r="Y308" s="86"/>
      <c r="Z308" s="1"/>
    </row>
    <row r="309" spans="1:26" ht="23.25">
      <c r="A309" s="1"/>
      <c r="B309" s="61"/>
      <c r="C309" s="61"/>
      <c r="D309" s="61"/>
      <c r="E309" s="61"/>
      <c r="F309" s="61"/>
      <c r="G309" s="61"/>
      <c r="H309" s="61"/>
      <c r="I309" s="53"/>
      <c r="J309" s="54" t="s">
        <v>52</v>
      </c>
      <c r="K309" s="55"/>
      <c r="L309" s="84">
        <f t="shared" si="7"/>
        <v>73695.9</v>
      </c>
      <c r="M309" s="85">
        <f t="shared" si="7"/>
        <v>98.1</v>
      </c>
      <c r="N309" s="84">
        <f t="shared" si="7"/>
        <v>735.3</v>
      </c>
      <c r="O309" s="84"/>
      <c r="P309" s="85"/>
      <c r="Q309" s="85">
        <f>+N309+M309+L309</f>
        <v>74529.29999999999</v>
      </c>
      <c r="R309" s="85"/>
      <c r="S309" s="84"/>
      <c r="T309" s="84"/>
      <c r="U309" s="84"/>
      <c r="V309" s="85"/>
      <c r="W309" s="85">
        <f>+V309+Q309</f>
        <v>74529.29999999999</v>
      </c>
      <c r="X309" s="85">
        <f>+Q309/W309*100</f>
        <v>100</v>
      </c>
      <c r="Y309" s="85"/>
      <c r="Z309" s="1"/>
    </row>
    <row r="310" spans="1:26" ht="23.25">
      <c r="A310" s="1"/>
      <c r="B310" s="61"/>
      <c r="C310" s="61"/>
      <c r="D310" s="61"/>
      <c r="E310" s="61"/>
      <c r="F310" s="61"/>
      <c r="G310" s="61"/>
      <c r="H310" s="61"/>
      <c r="I310" s="53"/>
      <c r="J310" s="54" t="s">
        <v>53</v>
      </c>
      <c r="K310" s="55"/>
      <c r="L310" s="84">
        <f>+L309/L307*100</f>
        <v>54.214711027606164</v>
      </c>
      <c r="M310" s="85">
        <f>+M309/M307*100</f>
        <v>7.007142857142856</v>
      </c>
      <c r="N310" s="84">
        <f>+N309/N307*100</f>
        <v>36.765</v>
      </c>
      <c r="O310" s="84"/>
      <c r="P310" s="85"/>
      <c r="Q310" s="85">
        <f>+Q309/Q307*100</f>
        <v>53.489902636410214</v>
      </c>
      <c r="R310" s="85"/>
      <c r="S310" s="84"/>
      <c r="T310" s="84"/>
      <c r="U310" s="84"/>
      <c r="V310" s="85"/>
      <c r="W310" s="85">
        <f>+W309/W307*100</f>
        <v>53.489902636410214</v>
      </c>
      <c r="X310" s="85"/>
      <c r="Y310" s="85"/>
      <c r="Z310" s="1"/>
    </row>
    <row r="311" spans="1:26" ht="23.25">
      <c r="A311" s="1"/>
      <c r="B311" s="61"/>
      <c r="C311" s="61"/>
      <c r="D311" s="61"/>
      <c r="E311" s="61"/>
      <c r="F311" s="61"/>
      <c r="G311" s="61"/>
      <c r="H311" s="61"/>
      <c r="I311" s="53"/>
      <c r="J311" s="54" t="s">
        <v>54</v>
      </c>
      <c r="K311" s="55"/>
      <c r="L311" s="84">
        <f>+L309/L308*100</f>
        <v>71.2670477457762</v>
      </c>
      <c r="M311" s="85">
        <f>+M309/M308*100</f>
        <v>57.739846968805175</v>
      </c>
      <c r="N311" s="84">
        <f>+N309/N308*100</f>
        <v>43.11598451976075</v>
      </c>
      <c r="O311" s="84"/>
      <c r="P311" s="85"/>
      <c r="Q311" s="85">
        <f>+Q309/Q308*100</f>
        <v>70.78922223256467</v>
      </c>
      <c r="R311" s="85"/>
      <c r="S311" s="84"/>
      <c r="T311" s="84"/>
      <c r="U311" s="84"/>
      <c r="V311" s="85"/>
      <c r="W311" s="85">
        <f>+W309/W308*100</f>
        <v>70.78922223256467</v>
      </c>
      <c r="X311" s="85"/>
      <c r="Y311" s="85"/>
      <c r="Z311" s="1"/>
    </row>
    <row r="312" spans="1:26" ht="23.25">
      <c r="A312" s="1"/>
      <c r="B312" s="61"/>
      <c r="C312" s="61"/>
      <c r="D312" s="61"/>
      <c r="E312" s="61"/>
      <c r="F312" s="61"/>
      <c r="G312" s="61"/>
      <c r="H312" s="61"/>
      <c r="I312" s="53"/>
      <c r="J312" s="54"/>
      <c r="K312" s="55"/>
      <c r="L312" s="84"/>
      <c r="M312" s="85"/>
      <c r="N312" s="84"/>
      <c r="O312" s="84"/>
      <c r="P312" s="85"/>
      <c r="Q312" s="85"/>
      <c r="R312" s="85"/>
      <c r="S312" s="84"/>
      <c r="T312" s="84"/>
      <c r="U312" s="84"/>
      <c r="V312" s="85"/>
      <c r="W312" s="85"/>
      <c r="X312" s="85"/>
      <c r="Y312" s="85"/>
      <c r="Z312" s="1"/>
    </row>
    <row r="313" spans="1:26" ht="23.25">
      <c r="A313" s="1"/>
      <c r="B313" s="61"/>
      <c r="C313" s="61"/>
      <c r="D313" s="61"/>
      <c r="E313" s="61"/>
      <c r="F313" s="61"/>
      <c r="G313" s="61" t="s">
        <v>131</v>
      </c>
      <c r="H313" s="61"/>
      <c r="I313" s="53"/>
      <c r="J313" s="54" t="s">
        <v>132</v>
      </c>
      <c r="K313" s="55"/>
      <c r="L313" s="84"/>
      <c r="M313" s="85"/>
      <c r="N313" s="84"/>
      <c r="O313" s="84"/>
      <c r="P313" s="85"/>
      <c r="Q313" s="85"/>
      <c r="R313" s="85"/>
      <c r="S313" s="84"/>
      <c r="T313" s="84"/>
      <c r="U313" s="84"/>
      <c r="V313" s="85"/>
      <c r="W313" s="85"/>
      <c r="X313" s="85"/>
      <c r="Y313" s="85"/>
      <c r="Z313" s="1"/>
    </row>
    <row r="314" spans="1:26" ht="23.25">
      <c r="A314" s="1"/>
      <c r="B314" s="61"/>
      <c r="C314" s="61"/>
      <c r="D314" s="61"/>
      <c r="E314" s="61"/>
      <c r="F314" s="61"/>
      <c r="G314" s="61"/>
      <c r="H314" s="61"/>
      <c r="I314" s="53"/>
      <c r="J314" s="54" t="s">
        <v>50</v>
      </c>
      <c r="K314" s="55"/>
      <c r="L314" s="84">
        <v>135933.4</v>
      </c>
      <c r="M314" s="85">
        <v>1400</v>
      </c>
      <c r="N314" s="84">
        <v>2000</v>
      </c>
      <c r="O314" s="84"/>
      <c r="P314" s="85"/>
      <c r="Q314" s="85">
        <v>139333.4</v>
      </c>
      <c r="R314" s="85"/>
      <c r="S314" s="84"/>
      <c r="T314" s="84"/>
      <c r="U314" s="84"/>
      <c r="V314" s="85"/>
      <c r="W314" s="85">
        <f>+V314+Q314</f>
        <v>139333.4</v>
      </c>
      <c r="X314" s="85">
        <v>100</v>
      </c>
      <c r="Y314" s="85"/>
      <c r="Z314" s="1"/>
    </row>
    <row r="315" spans="1:26" ht="23.25">
      <c r="A315" s="1"/>
      <c r="B315" s="70"/>
      <c r="C315" s="70"/>
      <c r="D315" s="70"/>
      <c r="E315" s="70"/>
      <c r="F315" s="70"/>
      <c r="G315" s="70"/>
      <c r="H315" s="70"/>
      <c r="I315" s="64"/>
      <c r="J315" s="65"/>
      <c r="K315" s="66"/>
      <c r="L315" s="87"/>
      <c r="M315" s="88"/>
      <c r="N315" s="87"/>
      <c r="O315" s="87"/>
      <c r="P315" s="88"/>
      <c r="Q315" s="88"/>
      <c r="R315" s="88"/>
      <c r="S315" s="87"/>
      <c r="T315" s="87"/>
      <c r="U315" s="87"/>
      <c r="V315" s="88"/>
      <c r="W315" s="88"/>
      <c r="X315" s="88"/>
      <c r="Y315" s="88"/>
      <c r="Z315" s="1"/>
    </row>
    <row r="316" spans="1:26" ht="23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  <c r="X316" s="89"/>
      <c r="Y316" s="89"/>
      <c r="Z316" s="1"/>
    </row>
    <row r="317" spans="1:26" ht="23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90"/>
      <c r="W317" s="90"/>
      <c r="X317" s="90"/>
      <c r="Y317" s="90" t="s">
        <v>150</v>
      </c>
      <c r="Z317" s="1"/>
    </row>
    <row r="318" spans="1:26" ht="23.25">
      <c r="A318" s="1"/>
      <c r="B318" s="9" t="s">
        <v>3</v>
      </c>
      <c r="C318" s="10"/>
      <c r="D318" s="10"/>
      <c r="E318" s="10"/>
      <c r="F318" s="10"/>
      <c r="G318" s="10"/>
      <c r="H318" s="11"/>
      <c r="I318" s="12"/>
      <c r="J318" s="13"/>
      <c r="K318" s="14"/>
      <c r="L318" s="91" t="s">
        <v>4</v>
      </c>
      <c r="M318" s="91"/>
      <c r="N318" s="91"/>
      <c r="O318" s="91"/>
      <c r="P318" s="91"/>
      <c r="Q318" s="91"/>
      <c r="R318" s="92" t="s">
        <v>5</v>
      </c>
      <c r="S318" s="91"/>
      <c r="T318" s="91"/>
      <c r="U318" s="91"/>
      <c r="V318" s="93"/>
      <c r="W318" s="91" t="s">
        <v>6</v>
      </c>
      <c r="X318" s="91"/>
      <c r="Y318" s="94"/>
      <c r="Z318" s="1"/>
    </row>
    <row r="319" spans="1:26" ht="23.25">
      <c r="A319" s="1"/>
      <c r="B319" s="19" t="s">
        <v>7</v>
      </c>
      <c r="C319" s="20"/>
      <c r="D319" s="20"/>
      <c r="E319" s="20"/>
      <c r="F319" s="20"/>
      <c r="G319" s="20"/>
      <c r="H319" s="21"/>
      <c r="I319" s="22"/>
      <c r="J319" s="23"/>
      <c r="K319" s="24"/>
      <c r="L319" s="95"/>
      <c r="M319" s="85"/>
      <c r="N319" s="96"/>
      <c r="O319" s="97" t="s">
        <v>8</v>
      </c>
      <c r="P319" s="98"/>
      <c r="Q319" s="99"/>
      <c r="R319" s="100" t="s">
        <v>8</v>
      </c>
      <c r="S319" s="101" t="s">
        <v>9</v>
      </c>
      <c r="T319" s="95"/>
      <c r="U319" s="102" t="s">
        <v>10</v>
      </c>
      <c r="V319" s="99"/>
      <c r="W319" s="99"/>
      <c r="X319" s="103" t="s">
        <v>11</v>
      </c>
      <c r="Y319" s="104"/>
      <c r="Z319" s="1"/>
    </row>
    <row r="320" spans="1:26" ht="23.25">
      <c r="A320" s="1"/>
      <c r="B320" s="36"/>
      <c r="C320" s="37"/>
      <c r="D320" s="37"/>
      <c r="E320" s="37"/>
      <c r="F320" s="38"/>
      <c r="G320" s="37"/>
      <c r="H320" s="36"/>
      <c r="I320" s="22"/>
      <c r="J320" s="2" t="s">
        <v>12</v>
      </c>
      <c r="K320" s="24"/>
      <c r="L320" s="105" t="s">
        <v>13</v>
      </c>
      <c r="M320" s="106" t="s">
        <v>14</v>
      </c>
      <c r="N320" s="101" t="s">
        <v>13</v>
      </c>
      <c r="O320" s="105" t="s">
        <v>15</v>
      </c>
      <c r="P320" s="98" t="s">
        <v>16</v>
      </c>
      <c r="Q320" s="85"/>
      <c r="R320" s="107" t="s">
        <v>15</v>
      </c>
      <c r="S320" s="106" t="s">
        <v>17</v>
      </c>
      <c r="T320" s="105" t="s">
        <v>18</v>
      </c>
      <c r="U320" s="102" t="s">
        <v>19</v>
      </c>
      <c r="V320" s="99"/>
      <c r="W320" s="99"/>
      <c r="X320" s="99"/>
      <c r="Y320" s="106"/>
      <c r="Z320" s="1"/>
    </row>
    <row r="321" spans="1:26" ht="23.25">
      <c r="A321" s="1"/>
      <c r="B321" s="36" t="s">
        <v>20</v>
      </c>
      <c r="C321" s="36" t="s">
        <v>21</v>
      </c>
      <c r="D321" s="36" t="s">
        <v>22</v>
      </c>
      <c r="E321" s="36" t="s">
        <v>23</v>
      </c>
      <c r="F321" s="36" t="s">
        <v>24</v>
      </c>
      <c r="G321" s="36" t="s">
        <v>25</v>
      </c>
      <c r="H321" s="36" t="s">
        <v>26</v>
      </c>
      <c r="I321" s="22"/>
      <c r="J321" s="42"/>
      <c r="K321" s="24"/>
      <c r="L321" s="105" t="s">
        <v>27</v>
      </c>
      <c r="M321" s="106" t="s">
        <v>28</v>
      </c>
      <c r="N321" s="101" t="s">
        <v>29</v>
      </c>
      <c r="O321" s="105" t="s">
        <v>30</v>
      </c>
      <c r="P321" s="98" t="s">
        <v>31</v>
      </c>
      <c r="Q321" s="106" t="s">
        <v>32</v>
      </c>
      <c r="R321" s="107" t="s">
        <v>30</v>
      </c>
      <c r="S321" s="106" t="s">
        <v>33</v>
      </c>
      <c r="T321" s="105" t="s">
        <v>34</v>
      </c>
      <c r="U321" s="102" t="s">
        <v>35</v>
      </c>
      <c r="V321" s="98" t="s">
        <v>32</v>
      </c>
      <c r="W321" s="98" t="s">
        <v>36</v>
      </c>
      <c r="X321" s="98" t="s">
        <v>37</v>
      </c>
      <c r="Y321" s="106" t="s">
        <v>38</v>
      </c>
      <c r="Z321" s="1"/>
    </row>
    <row r="322" spans="1:26" ht="23.25">
      <c r="A322" s="1"/>
      <c r="B322" s="43"/>
      <c r="C322" s="43"/>
      <c r="D322" s="43"/>
      <c r="E322" s="43"/>
      <c r="F322" s="43"/>
      <c r="G322" s="43"/>
      <c r="H322" s="43"/>
      <c r="I322" s="44"/>
      <c r="J322" s="45"/>
      <c r="K322" s="46"/>
      <c r="L322" s="108"/>
      <c r="M322" s="109"/>
      <c r="N322" s="110"/>
      <c r="O322" s="108"/>
      <c r="P322" s="111"/>
      <c r="Q322" s="111"/>
      <c r="R322" s="109"/>
      <c r="S322" s="109"/>
      <c r="T322" s="108"/>
      <c r="U322" s="112"/>
      <c r="V322" s="111"/>
      <c r="W322" s="111"/>
      <c r="X322" s="111"/>
      <c r="Y322" s="109"/>
      <c r="Z322" s="1"/>
    </row>
    <row r="323" spans="1:26" ht="23.25">
      <c r="A323" s="1"/>
      <c r="B323" s="52" t="s">
        <v>48</v>
      </c>
      <c r="C323" s="52"/>
      <c r="D323" s="52"/>
      <c r="E323" s="52" t="s">
        <v>55</v>
      </c>
      <c r="F323" s="52" t="s">
        <v>128</v>
      </c>
      <c r="G323" s="52" t="s">
        <v>131</v>
      </c>
      <c r="H323" s="52"/>
      <c r="I323" s="53"/>
      <c r="J323" s="54" t="s">
        <v>51</v>
      </c>
      <c r="K323" s="55"/>
      <c r="L323" s="95">
        <f aca="true" t="shared" si="8" ref="L323:N324">+L332</f>
        <v>103408.1</v>
      </c>
      <c r="M323" s="85">
        <f t="shared" si="8"/>
        <v>169.9</v>
      </c>
      <c r="N323" s="96">
        <f t="shared" si="8"/>
        <v>1705.4</v>
      </c>
      <c r="O323" s="113"/>
      <c r="P323" s="99"/>
      <c r="Q323" s="99">
        <f>+N323+M323+L323</f>
        <v>105283.40000000001</v>
      </c>
      <c r="R323" s="85"/>
      <c r="S323" s="96"/>
      <c r="T323" s="95"/>
      <c r="U323" s="114"/>
      <c r="V323" s="99"/>
      <c r="W323" s="99">
        <f>+V323+Q323</f>
        <v>105283.40000000001</v>
      </c>
      <c r="X323" s="99">
        <f>+Q323/W323*100</f>
        <v>100</v>
      </c>
      <c r="Y323" s="85"/>
      <c r="Z323" s="1"/>
    </row>
    <row r="324" spans="1:26" ht="23.25">
      <c r="A324" s="1"/>
      <c r="B324" s="52"/>
      <c r="C324" s="52"/>
      <c r="D324" s="52"/>
      <c r="E324" s="52"/>
      <c r="F324" s="52"/>
      <c r="G324" s="52"/>
      <c r="H324" s="52"/>
      <c r="I324" s="53"/>
      <c r="J324" s="58" t="s">
        <v>52</v>
      </c>
      <c r="K324" s="59"/>
      <c r="L324" s="84">
        <f t="shared" si="8"/>
        <v>73695.9</v>
      </c>
      <c r="M324" s="84">
        <f t="shared" si="8"/>
        <v>98.1</v>
      </c>
      <c r="N324" s="84">
        <f t="shared" si="8"/>
        <v>735.3</v>
      </c>
      <c r="O324" s="84"/>
      <c r="P324" s="84"/>
      <c r="Q324" s="84">
        <f>+N324+M324+L324</f>
        <v>74529.29999999999</v>
      </c>
      <c r="R324" s="84"/>
      <c r="S324" s="84"/>
      <c r="T324" s="84"/>
      <c r="U324" s="115"/>
      <c r="V324" s="85"/>
      <c r="W324" s="85">
        <f>+V324+Q324</f>
        <v>74529.29999999999</v>
      </c>
      <c r="X324" s="85">
        <f>+Q324/W324*100</f>
        <v>100</v>
      </c>
      <c r="Y324" s="85"/>
      <c r="Z324" s="1"/>
    </row>
    <row r="325" spans="1:26" ht="23.25">
      <c r="A325" s="1"/>
      <c r="B325" s="52"/>
      <c r="C325" s="52"/>
      <c r="D325" s="52"/>
      <c r="E325" s="52"/>
      <c r="F325" s="52"/>
      <c r="G325" s="52"/>
      <c r="H325" s="52"/>
      <c r="I325" s="53"/>
      <c r="J325" s="58" t="s">
        <v>53</v>
      </c>
      <c r="K325" s="59"/>
      <c r="L325" s="84">
        <f>+L324/L314*100</f>
        <v>54.214711027606164</v>
      </c>
      <c r="M325" s="84">
        <f>+M324/M314*100</f>
        <v>7.007142857142856</v>
      </c>
      <c r="N325" s="84">
        <f>+N324/N314*100</f>
        <v>36.765</v>
      </c>
      <c r="O325" s="84"/>
      <c r="P325" s="84"/>
      <c r="Q325" s="84">
        <f>+Q324/Q314*100</f>
        <v>53.489902636410214</v>
      </c>
      <c r="R325" s="84"/>
      <c r="S325" s="84"/>
      <c r="T325" s="84"/>
      <c r="U325" s="84"/>
      <c r="V325" s="85"/>
      <c r="W325" s="85">
        <f>+W324/W314*100</f>
        <v>53.489902636410214</v>
      </c>
      <c r="X325" s="85"/>
      <c r="Y325" s="85"/>
      <c r="Z325" s="1"/>
    </row>
    <row r="326" spans="1:26" ht="23.25">
      <c r="A326" s="1"/>
      <c r="B326" s="52"/>
      <c r="C326" s="52"/>
      <c r="D326" s="52"/>
      <c r="E326" s="52"/>
      <c r="F326" s="52"/>
      <c r="G326" s="52"/>
      <c r="H326" s="52"/>
      <c r="I326" s="53"/>
      <c r="J326" s="54" t="s">
        <v>54</v>
      </c>
      <c r="K326" s="55"/>
      <c r="L326" s="84">
        <f>+L324/L323*100</f>
        <v>71.2670477457762</v>
      </c>
      <c r="M326" s="84">
        <f>+M324/M323*100</f>
        <v>57.739846968805175</v>
      </c>
      <c r="N326" s="84">
        <f>+N324/N323*100</f>
        <v>43.11598451976075</v>
      </c>
      <c r="O326" s="84"/>
      <c r="P326" s="84"/>
      <c r="Q326" s="85">
        <f>+Q324/Q323*100</f>
        <v>70.78922223256467</v>
      </c>
      <c r="R326" s="84"/>
      <c r="S326" s="84"/>
      <c r="T326" s="84"/>
      <c r="U326" s="84"/>
      <c r="V326" s="85"/>
      <c r="W326" s="85">
        <f>+W324/W323*100</f>
        <v>70.78922223256467</v>
      </c>
      <c r="X326" s="85"/>
      <c r="Y326" s="85"/>
      <c r="Z326" s="1"/>
    </row>
    <row r="327" spans="1:26" ht="23.25">
      <c r="A327" s="1"/>
      <c r="B327" s="52"/>
      <c r="C327" s="52"/>
      <c r="D327" s="52"/>
      <c r="E327" s="52"/>
      <c r="F327" s="52"/>
      <c r="G327" s="52"/>
      <c r="H327" s="52"/>
      <c r="I327" s="53"/>
      <c r="J327" s="54"/>
      <c r="K327" s="55"/>
      <c r="L327" s="84"/>
      <c r="M327" s="85"/>
      <c r="N327" s="84"/>
      <c r="O327" s="84"/>
      <c r="P327" s="85"/>
      <c r="Q327" s="85"/>
      <c r="R327" s="85"/>
      <c r="S327" s="84"/>
      <c r="T327" s="84"/>
      <c r="U327" s="84"/>
      <c r="V327" s="85"/>
      <c r="W327" s="85"/>
      <c r="X327" s="85"/>
      <c r="Y327" s="85"/>
      <c r="Z327" s="1"/>
    </row>
    <row r="328" spans="1:26" ht="23.25">
      <c r="A328" s="1"/>
      <c r="B328" s="52"/>
      <c r="C328" s="52"/>
      <c r="D328" s="52"/>
      <c r="E328" s="52"/>
      <c r="F328" s="52"/>
      <c r="G328" s="52"/>
      <c r="H328" s="52" t="s">
        <v>63</v>
      </c>
      <c r="I328" s="53"/>
      <c r="J328" s="54" t="s">
        <v>149</v>
      </c>
      <c r="K328" s="55"/>
      <c r="L328" s="84"/>
      <c r="M328" s="85"/>
      <c r="N328" s="84"/>
      <c r="O328" s="84"/>
      <c r="P328" s="85"/>
      <c r="Q328" s="85"/>
      <c r="R328" s="85"/>
      <c r="S328" s="84"/>
      <c r="T328" s="84"/>
      <c r="U328" s="84"/>
      <c r="V328" s="85"/>
      <c r="W328" s="85"/>
      <c r="X328" s="85"/>
      <c r="Y328" s="85"/>
      <c r="Z328" s="1"/>
    </row>
    <row r="329" spans="1:26" ht="23.25">
      <c r="A329" s="1"/>
      <c r="B329" s="52"/>
      <c r="C329" s="52"/>
      <c r="D329" s="52"/>
      <c r="E329" s="52"/>
      <c r="F329" s="52"/>
      <c r="G329" s="52"/>
      <c r="H329" s="52"/>
      <c r="I329" s="53"/>
      <c r="J329" s="54" t="s">
        <v>65</v>
      </c>
      <c r="K329" s="55"/>
      <c r="L329" s="84"/>
      <c r="M329" s="85"/>
      <c r="N329" s="84"/>
      <c r="O329" s="84"/>
      <c r="P329" s="85"/>
      <c r="Q329" s="85"/>
      <c r="R329" s="85"/>
      <c r="S329" s="84"/>
      <c r="T329" s="84"/>
      <c r="U329" s="84"/>
      <c r="V329" s="85"/>
      <c r="W329" s="85"/>
      <c r="X329" s="85"/>
      <c r="Y329" s="85"/>
      <c r="Z329" s="1"/>
    </row>
    <row r="330" spans="1:26" ht="23.25">
      <c r="A330" s="1"/>
      <c r="B330" s="52"/>
      <c r="C330" s="52"/>
      <c r="D330" s="52"/>
      <c r="E330" s="52"/>
      <c r="F330" s="52"/>
      <c r="G330" s="52"/>
      <c r="H330" s="52"/>
      <c r="I330" s="53"/>
      <c r="J330" s="54" t="s">
        <v>66</v>
      </c>
      <c r="K330" s="55"/>
      <c r="L330" s="84"/>
      <c r="M330" s="85"/>
      <c r="N330" s="84"/>
      <c r="O330" s="84"/>
      <c r="P330" s="85"/>
      <c r="Q330" s="85"/>
      <c r="R330" s="85"/>
      <c r="S330" s="84"/>
      <c r="T330" s="84"/>
      <c r="U330" s="84"/>
      <c r="V330" s="85"/>
      <c r="W330" s="85"/>
      <c r="X330" s="85"/>
      <c r="Y330" s="85"/>
      <c r="Z330" s="1"/>
    </row>
    <row r="331" spans="1:26" ht="23.25">
      <c r="A331" s="1"/>
      <c r="B331" s="52"/>
      <c r="C331" s="52"/>
      <c r="D331" s="52"/>
      <c r="E331" s="52"/>
      <c r="F331" s="52"/>
      <c r="G331" s="52"/>
      <c r="H331" s="52"/>
      <c r="I331" s="53"/>
      <c r="J331" s="54" t="s">
        <v>50</v>
      </c>
      <c r="K331" s="55"/>
      <c r="L331" s="84">
        <v>135933.4</v>
      </c>
      <c r="M331" s="85">
        <v>1400</v>
      </c>
      <c r="N331" s="84">
        <v>2000</v>
      </c>
      <c r="O331" s="84"/>
      <c r="P331" s="85"/>
      <c r="Q331" s="85">
        <v>139333.4</v>
      </c>
      <c r="R331" s="85"/>
      <c r="S331" s="84"/>
      <c r="T331" s="84"/>
      <c r="U331" s="84"/>
      <c r="V331" s="85"/>
      <c r="W331" s="85">
        <f>+V331+Q331</f>
        <v>139333.4</v>
      </c>
      <c r="X331" s="85">
        <v>100</v>
      </c>
      <c r="Y331" s="85"/>
      <c r="Z331" s="1"/>
    </row>
    <row r="332" spans="1:26" ht="23.25">
      <c r="A332" s="1"/>
      <c r="B332" s="52"/>
      <c r="C332" s="52"/>
      <c r="D332" s="52"/>
      <c r="E332" s="52"/>
      <c r="F332" s="52"/>
      <c r="G332" s="52"/>
      <c r="H332" s="52"/>
      <c r="I332" s="53"/>
      <c r="J332" s="54" t="s">
        <v>51</v>
      </c>
      <c r="K332" s="55"/>
      <c r="L332" s="84">
        <v>103408.1</v>
      </c>
      <c r="M332" s="85">
        <v>169.9</v>
      </c>
      <c r="N332" s="84">
        <v>1705.4</v>
      </c>
      <c r="O332" s="84"/>
      <c r="P332" s="85"/>
      <c r="Q332" s="85">
        <f>+L332+M332+N332</f>
        <v>105283.4</v>
      </c>
      <c r="R332" s="85"/>
      <c r="S332" s="84"/>
      <c r="T332" s="84"/>
      <c r="U332" s="84"/>
      <c r="V332" s="85"/>
      <c r="W332" s="85">
        <f>+V332+Q332</f>
        <v>105283.4</v>
      </c>
      <c r="X332" s="85">
        <f>+Q332/W332*100</f>
        <v>100</v>
      </c>
      <c r="Y332" s="85"/>
      <c r="Z332" s="1"/>
    </row>
    <row r="333" spans="1:26" ht="23.25">
      <c r="A333" s="1"/>
      <c r="B333" s="52"/>
      <c r="C333" s="52"/>
      <c r="D333" s="52"/>
      <c r="E333" s="52"/>
      <c r="F333" s="52"/>
      <c r="G333" s="52"/>
      <c r="H333" s="52"/>
      <c r="I333" s="53"/>
      <c r="J333" s="54" t="s">
        <v>52</v>
      </c>
      <c r="K333" s="55"/>
      <c r="L333" s="84">
        <v>73695.9</v>
      </c>
      <c r="M333" s="85">
        <v>98.1</v>
      </c>
      <c r="N333" s="84">
        <v>735.3</v>
      </c>
      <c r="O333" s="84"/>
      <c r="P333" s="85"/>
      <c r="Q333" s="85">
        <f>+L333+M333+N333</f>
        <v>74529.3</v>
      </c>
      <c r="R333" s="85"/>
      <c r="S333" s="84"/>
      <c r="T333" s="84"/>
      <c r="U333" s="84"/>
      <c r="V333" s="85"/>
      <c r="W333" s="85">
        <f>+V333+Q333</f>
        <v>74529.3</v>
      </c>
      <c r="X333" s="85">
        <f>+Q333/W333*100</f>
        <v>100</v>
      </c>
      <c r="Y333" s="85"/>
      <c r="Z333" s="1"/>
    </row>
    <row r="334" spans="1:26" ht="23.25">
      <c r="A334" s="1"/>
      <c r="B334" s="52"/>
      <c r="C334" s="52"/>
      <c r="D334" s="52"/>
      <c r="E334" s="52"/>
      <c r="F334" s="52"/>
      <c r="G334" s="52"/>
      <c r="H334" s="52"/>
      <c r="I334" s="53"/>
      <c r="J334" s="54" t="s">
        <v>53</v>
      </c>
      <c r="K334" s="55"/>
      <c r="L334" s="84">
        <f>+L333/L331*100</f>
        <v>54.214711027606164</v>
      </c>
      <c r="M334" s="85">
        <f>+M333/M331*100</f>
        <v>7.007142857142856</v>
      </c>
      <c r="N334" s="84">
        <f>+N333/N331*100</f>
        <v>36.765</v>
      </c>
      <c r="O334" s="84"/>
      <c r="P334" s="85"/>
      <c r="Q334" s="85">
        <f>+Q333/Q331*100</f>
        <v>53.48990263641022</v>
      </c>
      <c r="R334" s="85"/>
      <c r="S334" s="84"/>
      <c r="T334" s="84"/>
      <c r="U334" s="84"/>
      <c r="V334" s="85"/>
      <c r="W334" s="85">
        <f>+W333/W331*100</f>
        <v>53.48990263641022</v>
      </c>
      <c r="X334" s="85"/>
      <c r="Y334" s="85"/>
      <c r="Z334" s="1"/>
    </row>
    <row r="335" spans="1:26" ht="23.25">
      <c r="A335" s="1"/>
      <c r="B335" s="52"/>
      <c r="C335" s="52"/>
      <c r="D335" s="52"/>
      <c r="E335" s="52"/>
      <c r="F335" s="52"/>
      <c r="G335" s="52"/>
      <c r="H335" s="52"/>
      <c r="I335" s="53"/>
      <c r="J335" s="54" t="s">
        <v>54</v>
      </c>
      <c r="K335" s="55"/>
      <c r="L335" s="84">
        <f>+L333/L332*100</f>
        <v>71.2670477457762</v>
      </c>
      <c r="M335" s="85">
        <f>+M333/M332*100</f>
        <v>57.739846968805175</v>
      </c>
      <c r="N335" s="84">
        <f>+N333/N332*100</f>
        <v>43.11598451976075</v>
      </c>
      <c r="O335" s="84"/>
      <c r="P335" s="85"/>
      <c r="Q335" s="85">
        <f>+Q333/Q332*100</f>
        <v>70.78922223256468</v>
      </c>
      <c r="R335" s="85"/>
      <c r="S335" s="84"/>
      <c r="T335" s="84"/>
      <c r="U335" s="84"/>
      <c r="V335" s="85"/>
      <c r="W335" s="85">
        <f>+W333/W332*100</f>
        <v>70.78922223256468</v>
      </c>
      <c r="X335" s="85"/>
      <c r="Y335" s="85"/>
      <c r="Z335" s="1"/>
    </row>
    <row r="336" spans="1:26" ht="23.25">
      <c r="A336" s="1"/>
      <c r="B336" s="52"/>
      <c r="C336" s="52"/>
      <c r="D336" s="52"/>
      <c r="E336" s="52"/>
      <c r="F336" s="52"/>
      <c r="G336" s="52"/>
      <c r="H336" s="52"/>
      <c r="I336" s="53"/>
      <c r="J336" s="54"/>
      <c r="K336" s="55"/>
      <c r="L336" s="60"/>
      <c r="M336" s="26"/>
      <c r="N336" s="60"/>
      <c r="O336" s="60"/>
      <c r="P336" s="26"/>
      <c r="Q336" s="26"/>
      <c r="R336" s="26"/>
      <c r="S336" s="60"/>
      <c r="T336" s="60"/>
      <c r="U336" s="60"/>
      <c r="V336" s="26"/>
      <c r="W336" s="26"/>
      <c r="X336" s="26"/>
      <c r="Y336" s="26"/>
      <c r="Z336" s="1"/>
    </row>
    <row r="337" spans="1:26" ht="23.25">
      <c r="A337" s="1"/>
      <c r="B337" s="52"/>
      <c r="C337" s="52"/>
      <c r="D337" s="52"/>
      <c r="E337" s="52"/>
      <c r="F337" s="52"/>
      <c r="G337" s="52"/>
      <c r="H337" s="52"/>
      <c r="I337" s="53"/>
      <c r="J337" s="54"/>
      <c r="K337" s="55"/>
      <c r="L337" s="60"/>
      <c r="M337" s="26"/>
      <c r="N337" s="60"/>
      <c r="O337" s="60"/>
      <c r="P337" s="26"/>
      <c r="Q337" s="26"/>
      <c r="R337" s="26"/>
      <c r="S337" s="60"/>
      <c r="T337" s="60"/>
      <c r="U337" s="60"/>
      <c r="V337" s="26"/>
      <c r="W337" s="26"/>
      <c r="X337" s="26"/>
      <c r="Y337" s="26"/>
      <c r="Z337" s="1"/>
    </row>
    <row r="338" spans="1:26" ht="23.25">
      <c r="A338" s="1"/>
      <c r="B338" s="61"/>
      <c r="C338" s="62"/>
      <c r="D338" s="62"/>
      <c r="E338" s="62"/>
      <c r="F338" s="62"/>
      <c r="G338" s="62"/>
      <c r="H338" s="62"/>
      <c r="I338" s="54"/>
      <c r="J338" s="54"/>
      <c r="K338" s="55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1"/>
    </row>
    <row r="339" spans="1:26" ht="23.25">
      <c r="A339" s="1"/>
      <c r="B339" s="52"/>
      <c r="C339" s="52"/>
      <c r="D339" s="52"/>
      <c r="E339" s="52"/>
      <c r="F339" s="52"/>
      <c r="G339" s="52"/>
      <c r="H339" s="52"/>
      <c r="I339" s="53"/>
      <c r="J339" s="54"/>
      <c r="K339" s="55"/>
      <c r="L339" s="60"/>
      <c r="M339" s="26"/>
      <c r="N339" s="60"/>
      <c r="O339" s="60"/>
      <c r="P339" s="26"/>
      <c r="Q339" s="26"/>
      <c r="R339" s="26"/>
      <c r="S339" s="60"/>
      <c r="T339" s="60"/>
      <c r="U339" s="60"/>
      <c r="V339" s="26"/>
      <c r="W339" s="26"/>
      <c r="X339" s="26"/>
      <c r="Y339" s="26"/>
      <c r="Z339" s="1"/>
    </row>
    <row r="340" spans="1:26" ht="23.25">
      <c r="A340" s="1"/>
      <c r="B340" s="52"/>
      <c r="C340" s="52"/>
      <c r="D340" s="52"/>
      <c r="E340" s="52"/>
      <c r="F340" s="52"/>
      <c r="G340" s="52"/>
      <c r="H340" s="52"/>
      <c r="I340" s="53"/>
      <c r="J340" s="54"/>
      <c r="K340" s="55"/>
      <c r="L340" s="60"/>
      <c r="M340" s="26"/>
      <c r="N340" s="60"/>
      <c r="O340" s="60"/>
      <c r="P340" s="26"/>
      <c r="Q340" s="26"/>
      <c r="R340" s="26"/>
      <c r="S340" s="60"/>
      <c r="T340" s="60"/>
      <c r="U340" s="60"/>
      <c r="V340" s="26"/>
      <c r="W340" s="26"/>
      <c r="X340" s="26"/>
      <c r="Y340" s="26"/>
      <c r="Z340" s="1"/>
    </row>
    <row r="341" spans="1:26" ht="23.25">
      <c r="A341" s="1"/>
      <c r="B341" s="52"/>
      <c r="C341" s="52"/>
      <c r="D341" s="52"/>
      <c r="E341" s="52"/>
      <c r="F341" s="52"/>
      <c r="G341" s="52"/>
      <c r="H341" s="52"/>
      <c r="I341" s="53"/>
      <c r="J341" s="54"/>
      <c r="K341" s="55"/>
      <c r="L341" s="60"/>
      <c r="M341" s="26"/>
      <c r="N341" s="60"/>
      <c r="O341" s="60"/>
      <c r="P341" s="26"/>
      <c r="Q341" s="26"/>
      <c r="R341" s="26"/>
      <c r="S341" s="60"/>
      <c r="T341" s="60"/>
      <c r="U341" s="60"/>
      <c r="V341" s="26"/>
      <c r="W341" s="26"/>
      <c r="X341" s="26"/>
      <c r="Y341" s="26"/>
      <c r="Z341" s="1"/>
    </row>
    <row r="342" spans="1:26" ht="23.25">
      <c r="A342" s="1"/>
      <c r="B342" s="52"/>
      <c r="C342" s="52"/>
      <c r="D342" s="52"/>
      <c r="E342" s="52"/>
      <c r="F342" s="52"/>
      <c r="G342" s="52"/>
      <c r="H342" s="52"/>
      <c r="I342" s="53"/>
      <c r="J342" s="54"/>
      <c r="K342" s="55"/>
      <c r="L342" s="60"/>
      <c r="M342" s="26"/>
      <c r="N342" s="60"/>
      <c r="O342" s="60"/>
      <c r="P342" s="26"/>
      <c r="Q342" s="26"/>
      <c r="R342" s="26"/>
      <c r="S342" s="60"/>
      <c r="T342" s="60"/>
      <c r="U342" s="60"/>
      <c r="V342" s="26"/>
      <c r="W342" s="26"/>
      <c r="X342" s="26"/>
      <c r="Y342" s="26"/>
      <c r="Z342" s="1"/>
    </row>
    <row r="343" spans="1:26" ht="23.25">
      <c r="A343" s="1"/>
      <c r="B343" s="52"/>
      <c r="C343" s="52"/>
      <c r="D343" s="52"/>
      <c r="E343" s="52"/>
      <c r="F343" s="52"/>
      <c r="G343" s="52"/>
      <c r="H343" s="52"/>
      <c r="I343" s="53"/>
      <c r="J343" s="54"/>
      <c r="K343" s="55"/>
      <c r="L343" s="60"/>
      <c r="M343" s="26"/>
      <c r="N343" s="60"/>
      <c r="O343" s="60"/>
      <c r="P343" s="26"/>
      <c r="Q343" s="26"/>
      <c r="R343" s="26"/>
      <c r="S343" s="60"/>
      <c r="T343" s="60"/>
      <c r="U343" s="60"/>
      <c r="V343" s="26"/>
      <c r="W343" s="26"/>
      <c r="X343" s="26"/>
      <c r="Y343" s="26"/>
      <c r="Z343" s="1"/>
    </row>
    <row r="344" spans="1:26" ht="23.25">
      <c r="A344" s="1"/>
      <c r="B344" s="52"/>
      <c r="C344" s="52"/>
      <c r="D344" s="52"/>
      <c r="E344" s="52"/>
      <c r="F344" s="52"/>
      <c r="G344" s="52"/>
      <c r="H344" s="52"/>
      <c r="I344" s="53"/>
      <c r="J344" s="54"/>
      <c r="K344" s="55"/>
      <c r="L344" s="60"/>
      <c r="M344" s="26"/>
      <c r="N344" s="60"/>
      <c r="O344" s="60"/>
      <c r="P344" s="26"/>
      <c r="Q344" s="26"/>
      <c r="R344" s="26"/>
      <c r="S344" s="60"/>
      <c r="T344" s="60"/>
      <c r="U344" s="60"/>
      <c r="V344" s="26"/>
      <c r="W344" s="26"/>
      <c r="X344" s="26"/>
      <c r="Y344" s="26"/>
      <c r="Z344" s="1"/>
    </row>
    <row r="345" spans="1:26" ht="23.25">
      <c r="A345" s="1"/>
      <c r="B345" s="52"/>
      <c r="C345" s="52"/>
      <c r="D345" s="52"/>
      <c r="E345" s="52"/>
      <c r="F345" s="52"/>
      <c r="G345" s="52"/>
      <c r="H345" s="52"/>
      <c r="I345" s="53"/>
      <c r="J345" s="54"/>
      <c r="K345" s="55"/>
      <c r="L345" s="60"/>
      <c r="M345" s="26"/>
      <c r="N345" s="60"/>
      <c r="O345" s="60"/>
      <c r="P345" s="26"/>
      <c r="Q345" s="26"/>
      <c r="R345" s="26"/>
      <c r="S345" s="60"/>
      <c r="T345" s="60"/>
      <c r="U345" s="60"/>
      <c r="V345" s="26"/>
      <c r="W345" s="26"/>
      <c r="X345" s="26"/>
      <c r="Y345" s="26"/>
      <c r="Z345" s="1"/>
    </row>
    <row r="346" spans="1:26" ht="23.25">
      <c r="A346" s="1"/>
      <c r="B346" s="52"/>
      <c r="C346" s="52"/>
      <c r="D346" s="52"/>
      <c r="E346" s="52"/>
      <c r="F346" s="52"/>
      <c r="G346" s="52"/>
      <c r="H346" s="52"/>
      <c r="I346" s="53"/>
      <c r="J346" s="54"/>
      <c r="K346" s="55"/>
      <c r="L346" s="60"/>
      <c r="M346" s="26"/>
      <c r="N346" s="60"/>
      <c r="O346" s="60"/>
      <c r="P346" s="26"/>
      <c r="Q346" s="26"/>
      <c r="R346" s="26"/>
      <c r="S346" s="60"/>
      <c r="T346" s="60"/>
      <c r="U346" s="60"/>
      <c r="V346" s="26"/>
      <c r="W346" s="26"/>
      <c r="X346" s="26"/>
      <c r="Y346" s="26"/>
      <c r="Z346" s="1"/>
    </row>
    <row r="347" spans="1:26" ht="23.25">
      <c r="A347" s="1"/>
      <c r="B347" s="61"/>
      <c r="C347" s="62"/>
      <c r="D347" s="62"/>
      <c r="E347" s="62"/>
      <c r="F347" s="62"/>
      <c r="G347" s="62"/>
      <c r="H347" s="62"/>
      <c r="I347" s="54"/>
      <c r="J347" s="54"/>
      <c r="K347" s="55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1"/>
    </row>
    <row r="348" spans="1:26" ht="23.25">
      <c r="A348" s="1"/>
      <c r="B348" s="52"/>
      <c r="C348" s="52"/>
      <c r="D348" s="52"/>
      <c r="E348" s="52"/>
      <c r="F348" s="52"/>
      <c r="G348" s="52"/>
      <c r="H348" s="52"/>
      <c r="I348" s="53"/>
      <c r="J348" s="54"/>
      <c r="K348" s="55"/>
      <c r="L348" s="60"/>
      <c r="M348" s="26"/>
      <c r="N348" s="60"/>
      <c r="O348" s="60"/>
      <c r="P348" s="26"/>
      <c r="Q348" s="26"/>
      <c r="R348" s="26"/>
      <c r="S348" s="60"/>
      <c r="T348" s="60"/>
      <c r="U348" s="60"/>
      <c r="V348" s="26"/>
      <c r="W348" s="26"/>
      <c r="X348" s="26"/>
      <c r="Y348" s="26"/>
      <c r="Z348" s="1"/>
    </row>
    <row r="349" spans="1:26" ht="23.25">
      <c r="A349" s="1"/>
      <c r="B349" s="52"/>
      <c r="C349" s="52"/>
      <c r="D349" s="52"/>
      <c r="E349" s="52"/>
      <c r="F349" s="52"/>
      <c r="G349" s="52"/>
      <c r="H349" s="52"/>
      <c r="I349" s="53"/>
      <c r="J349" s="54"/>
      <c r="K349" s="55"/>
      <c r="L349" s="60"/>
      <c r="M349" s="26"/>
      <c r="N349" s="60"/>
      <c r="O349" s="60"/>
      <c r="P349" s="26"/>
      <c r="Q349" s="26"/>
      <c r="R349" s="26"/>
      <c r="S349" s="60"/>
      <c r="T349" s="60"/>
      <c r="U349" s="60"/>
      <c r="V349" s="26"/>
      <c r="W349" s="26"/>
      <c r="X349" s="26"/>
      <c r="Y349" s="26"/>
      <c r="Z349" s="1"/>
    </row>
    <row r="350" spans="1:26" ht="23.25">
      <c r="A350" s="1"/>
      <c r="B350" s="52"/>
      <c r="C350" s="52"/>
      <c r="D350" s="52"/>
      <c r="E350" s="52"/>
      <c r="F350" s="52"/>
      <c r="G350" s="52"/>
      <c r="H350" s="52"/>
      <c r="I350" s="53"/>
      <c r="J350" s="54"/>
      <c r="K350" s="55"/>
      <c r="L350" s="60"/>
      <c r="M350" s="26"/>
      <c r="N350" s="60"/>
      <c r="O350" s="60"/>
      <c r="P350" s="26"/>
      <c r="Q350" s="26"/>
      <c r="R350" s="26"/>
      <c r="S350" s="60"/>
      <c r="T350" s="60"/>
      <c r="U350" s="60"/>
      <c r="V350" s="26"/>
      <c r="W350" s="26"/>
      <c r="X350" s="26"/>
      <c r="Y350" s="26"/>
      <c r="Z350" s="1"/>
    </row>
    <row r="351" spans="1:26" ht="23.25">
      <c r="A351" s="1"/>
      <c r="B351" s="52"/>
      <c r="C351" s="52"/>
      <c r="D351" s="52"/>
      <c r="E351" s="52"/>
      <c r="F351" s="52"/>
      <c r="G351" s="52"/>
      <c r="H351" s="52"/>
      <c r="I351" s="53"/>
      <c r="J351" s="54"/>
      <c r="K351" s="55"/>
      <c r="L351" s="60"/>
      <c r="M351" s="26"/>
      <c r="N351" s="60"/>
      <c r="O351" s="60"/>
      <c r="P351" s="26"/>
      <c r="Q351" s="26"/>
      <c r="R351" s="26"/>
      <c r="S351" s="60"/>
      <c r="T351" s="60"/>
      <c r="U351" s="60"/>
      <c r="V351" s="26"/>
      <c r="W351" s="26"/>
      <c r="X351" s="26"/>
      <c r="Y351" s="26"/>
      <c r="Z351" s="1"/>
    </row>
    <row r="352" spans="1:26" ht="23.25">
      <c r="A352" s="1"/>
      <c r="B352" s="61"/>
      <c r="C352" s="61"/>
      <c r="D352" s="61"/>
      <c r="E352" s="61"/>
      <c r="F352" s="61"/>
      <c r="G352" s="61"/>
      <c r="H352" s="61"/>
      <c r="I352" s="53"/>
      <c r="J352" s="54"/>
      <c r="K352" s="55"/>
      <c r="L352" s="60"/>
      <c r="M352" s="26"/>
      <c r="N352" s="60"/>
      <c r="O352" s="60"/>
      <c r="P352" s="26"/>
      <c r="Q352" s="26"/>
      <c r="R352" s="26"/>
      <c r="S352" s="60"/>
      <c r="T352" s="60"/>
      <c r="U352" s="60"/>
      <c r="V352" s="26"/>
      <c r="W352" s="26"/>
      <c r="X352" s="26"/>
      <c r="Y352" s="26"/>
      <c r="Z352" s="1"/>
    </row>
    <row r="353" spans="1:26" ht="23.25">
      <c r="A353" s="1"/>
      <c r="B353" s="61"/>
      <c r="C353" s="62"/>
      <c r="D353" s="62"/>
      <c r="E353" s="62"/>
      <c r="F353" s="62"/>
      <c r="G353" s="62"/>
      <c r="H353" s="62"/>
      <c r="I353" s="54"/>
      <c r="J353" s="54"/>
      <c r="K353" s="55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1"/>
    </row>
    <row r="354" spans="1:26" ht="23.25">
      <c r="A354" s="1"/>
      <c r="B354" s="61"/>
      <c r="C354" s="61"/>
      <c r="D354" s="61"/>
      <c r="E354" s="61"/>
      <c r="F354" s="61"/>
      <c r="G354" s="61"/>
      <c r="H354" s="61"/>
      <c r="I354" s="53"/>
      <c r="J354" s="54"/>
      <c r="K354" s="55"/>
      <c r="L354" s="60"/>
      <c r="M354" s="26"/>
      <c r="N354" s="60"/>
      <c r="O354" s="60"/>
      <c r="P354" s="26"/>
      <c r="Q354" s="26"/>
      <c r="R354" s="26"/>
      <c r="S354" s="60"/>
      <c r="T354" s="60"/>
      <c r="U354" s="60"/>
      <c r="V354" s="26"/>
      <c r="W354" s="26"/>
      <c r="X354" s="26"/>
      <c r="Y354" s="26"/>
      <c r="Z354" s="1"/>
    </row>
    <row r="355" spans="1:26" ht="23.25">
      <c r="A355" s="1"/>
      <c r="B355" s="61"/>
      <c r="C355" s="61"/>
      <c r="D355" s="61"/>
      <c r="E355" s="61"/>
      <c r="F355" s="61"/>
      <c r="G355" s="61"/>
      <c r="H355" s="61"/>
      <c r="I355" s="53"/>
      <c r="J355" s="54"/>
      <c r="K355" s="55"/>
      <c r="L355" s="60"/>
      <c r="M355" s="26"/>
      <c r="N355" s="60"/>
      <c r="O355" s="60"/>
      <c r="P355" s="26"/>
      <c r="Q355" s="26"/>
      <c r="R355" s="26"/>
      <c r="S355" s="60"/>
      <c r="T355" s="60"/>
      <c r="U355" s="60"/>
      <c r="V355" s="26"/>
      <c r="W355" s="26"/>
      <c r="X355" s="26"/>
      <c r="Y355" s="26"/>
      <c r="Z355" s="1"/>
    </row>
    <row r="356" spans="1:26" ht="23.25">
      <c r="A356" s="1"/>
      <c r="B356" s="61"/>
      <c r="C356" s="61"/>
      <c r="D356" s="61"/>
      <c r="E356" s="61"/>
      <c r="F356" s="61"/>
      <c r="G356" s="61"/>
      <c r="H356" s="61"/>
      <c r="I356" s="53"/>
      <c r="J356" s="54"/>
      <c r="K356" s="55"/>
      <c r="L356" s="60"/>
      <c r="M356" s="26"/>
      <c r="N356" s="60"/>
      <c r="O356" s="60"/>
      <c r="P356" s="26"/>
      <c r="Q356" s="26"/>
      <c r="R356" s="26"/>
      <c r="S356" s="60"/>
      <c r="T356" s="60"/>
      <c r="U356" s="60"/>
      <c r="V356" s="26"/>
      <c r="W356" s="26"/>
      <c r="X356" s="26"/>
      <c r="Y356" s="26"/>
      <c r="Z356" s="1"/>
    </row>
    <row r="357" spans="1:26" ht="23.25">
      <c r="A357" s="1"/>
      <c r="B357" s="61"/>
      <c r="C357" s="61"/>
      <c r="D357" s="61"/>
      <c r="E357" s="61"/>
      <c r="F357" s="61"/>
      <c r="G357" s="61"/>
      <c r="H357" s="61"/>
      <c r="I357" s="53"/>
      <c r="J357" s="54"/>
      <c r="K357" s="55"/>
      <c r="L357" s="60"/>
      <c r="M357" s="26"/>
      <c r="N357" s="60"/>
      <c r="O357" s="60"/>
      <c r="P357" s="26"/>
      <c r="Q357" s="26"/>
      <c r="R357" s="26"/>
      <c r="S357" s="60"/>
      <c r="T357" s="60"/>
      <c r="U357" s="60"/>
      <c r="V357" s="26"/>
      <c r="W357" s="26"/>
      <c r="X357" s="26"/>
      <c r="Y357" s="26"/>
      <c r="Z357" s="1"/>
    </row>
    <row r="358" spans="1:26" ht="23.25">
      <c r="A358" s="1"/>
      <c r="B358" s="61"/>
      <c r="C358" s="61"/>
      <c r="D358" s="61"/>
      <c r="E358" s="61"/>
      <c r="F358" s="61"/>
      <c r="G358" s="61"/>
      <c r="H358" s="61"/>
      <c r="I358" s="53"/>
      <c r="J358" s="54" t="s">
        <v>147</v>
      </c>
      <c r="K358" s="55"/>
      <c r="L358" s="60"/>
      <c r="M358" s="26"/>
      <c r="N358" s="60"/>
      <c r="O358" s="60"/>
      <c r="P358" s="26"/>
      <c r="Q358" s="26"/>
      <c r="R358" s="26"/>
      <c r="S358" s="60"/>
      <c r="T358" s="60"/>
      <c r="U358" s="60"/>
      <c r="V358" s="26"/>
      <c r="W358" s="26"/>
      <c r="X358" s="26"/>
      <c r="Y358" s="26"/>
      <c r="Z358" s="1"/>
    </row>
    <row r="359" spans="1:26" ht="23.25">
      <c r="A359" s="1"/>
      <c r="B359" s="61"/>
      <c r="C359" s="61"/>
      <c r="D359" s="61"/>
      <c r="E359" s="61"/>
      <c r="F359" s="61"/>
      <c r="G359" s="61"/>
      <c r="H359" s="61"/>
      <c r="I359" s="53"/>
      <c r="J359" s="54" t="s">
        <v>148</v>
      </c>
      <c r="K359" s="55"/>
      <c r="L359" s="60"/>
      <c r="M359" s="26"/>
      <c r="N359" s="60"/>
      <c r="O359" s="60"/>
      <c r="P359" s="26"/>
      <c r="Q359" s="26"/>
      <c r="R359" s="26"/>
      <c r="S359" s="60"/>
      <c r="T359" s="60"/>
      <c r="U359" s="60"/>
      <c r="V359" s="26"/>
      <c r="W359" s="26"/>
      <c r="X359" s="26"/>
      <c r="Y359" s="26"/>
      <c r="Z359" s="1"/>
    </row>
    <row r="360" spans="1:26" ht="23.25">
      <c r="A360" s="1"/>
      <c r="B360" s="70"/>
      <c r="C360" s="70"/>
      <c r="D360" s="70"/>
      <c r="E360" s="70"/>
      <c r="F360" s="70"/>
      <c r="G360" s="70"/>
      <c r="H360" s="70"/>
      <c r="I360" s="64"/>
      <c r="J360" s="65"/>
      <c r="K360" s="66"/>
      <c r="L360" s="67"/>
      <c r="M360" s="68"/>
      <c r="N360" s="67"/>
      <c r="O360" s="67"/>
      <c r="P360" s="68"/>
      <c r="Q360" s="68"/>
      <c r="R360" s="68"/>
      <c r="S360" s="67"/>
      <c r="T360" s="67"/>
      <c r="U360" s="67"/>
      <c r="V360" s="68"/>
      <c r="W360" s="68"/>
      <c r="X360" s="68"/>
      <c r="Y360" s="68"/>
      <c r="Z360" s="1"/>
    </row>
    <row r="361" spans="1:26" ht="23.25">
      <c r="A361" s="71" t="s">
        <v>41</v>
      </c>
      <c r="B361" s="71"/>
      <c r="C361" s="71"/>
      <c r="D361" s="71"/>
      <c r="E361" s="71"/>
      <c r="F361" s="71"/>
      <c r="G361" s="71"/>
      <c r="H361" s="72"/>
      <c r="I361" s="71"/>
      <c r="J361" s="71"/>
      <c r="K361" s="71"/>
      <c r="L361" s="56"/>
      <c r="M361" s="56"/>
      <c r="N361" s="56"/>
      <c r="O361" s="56"/>
      <c r="P361" s="56"/>
      <c r="Q361" s="56"/>
      <c r="R361" s="56"/>
      <c r="S361" s="56"/>
      <c r="T361" s="56"/>
      <c r="U361" s="56"/>
      <c r="V361" s="56"/>
      <c r="W361" s="56"/>
      <c r="X361" s="56"/>
      <c r="Y361" s="56"/>
      <c r="Z361" s="71" t="s">
        <v>41</v>
      </c>
    </row>
    <row r="65491" spans="1:26" ht="23.25">
      <c r="A65491" s="1"/>
      <c r="B65491" s="1"/>
      <c r="C65491" s="1"/>
      <c r="D65491" s="1"/>
      <c r="E65491" s="1"/>
      <c r="F65491" s="1"/>
      <c r="G65491" s="1"/>
      <c r="H65491" s="1"/>
      <c r="I65491" s="1"/>
      <c r="J65491" s="1"/>
      <c r="K65491" s="1"/>
      <c r="L65491" s="1"/>
      <c r="M65491" s="1"/>
      <c r="N65491" s="1"/>
      <c r="O65491" s="1"/>
      <c r="P65491" s="1"/>
      <c r="Q65491" s="1"/>
      <c r="R65491" s="1"/>
      <c r="S65491" s="1"/>
      <c r="T65491" s="1"/>
      <c r="U65491" s="1"/>
      <c r="V65491" s="1"/>
      <c r="W65491" s="1"/>
      <c r="X65491" s="1"/>
      <c r="Y65491" s="1"/>
      <c r="Z65491" s="1"/>
    </row>
    <row r="65492" spans="1:26" ht="23.25">
      <c r="A65492" s="1"/>
      <c r="B65492" s="1" t="s">
        <v>39</v>
      </c>
      <c r="C65492" s="1"/>
      <c r="D65492" s="1"/>
      <c r="E65492" s="1"/>
      <c r="F65492" s="1"/>
      <c r="G65492" s="1"/>
      <c r="H65492" s="1"/>
      <c r="I65492" s="1"/>
      <c r="J65492" s="1"/>
      <c r="K65492" s="1"/>
      <c r="L65492" s="1"/>
      <c r="M65492" s="1"/>
      <c r="N65492" s="1"/>
      <c r="O65492" s="1"/>
      <c r="P65492" s="1"/>
      <c r="Q65492" s="1"/>
      <c r="R65492" s="1"/>
      <c r="S65492" s="1"/>
      <c r="T65492" s="1"/>
      <c r="U65492" s="1"/>
      <c r="V65492" s="5"/>
      <c r="W65492" s="5"/>
      <c r="X65492" s="5"/>
      <c r="Y65492" s="5" t="s">
        <v>40</v>
      </c>
      <c r="Z65492" s="1"/>
    </row>
    <row r="65493" spans="1:26" ht="23.25">
      <c r="A65493" s="1"/>
      <c r="B65493" s="9" t="s">
        <v>3</v>
      </c>
      <c r="C65493" s="10"/>
      <c r="D65493" s="10"/>
      <c r="E65493" s="10"/>
      <c r="F65493" s="10"/>
      <c r="G65493" s="10"/>
      <c r="H65493" s="11"/>
      <c r="I65493" s="12"/>
      <c r="J65493" s="13"/>
      <c r="K65493" s="14"/>
      <c r="L65493" s="15" t="s">
        <v>4</v>
      </c>
      <c r="M65493" s="15"/>
      <c r="N65493" s="15"/>
      <c r="O65493" s="15"/>
      <c r="P65493" s="15"/>
      <c r="Q65493" s="15"/>
      <c r="R65493" s="16" t="s">
        <v>5</v>
      </c>
      <c r="S65493" s="15"/>
      <c r="T65493" s="15"/>
      <c r="U65493" s="15"/>
      <c r="V65493" s="17"/>
      <c r="W65493" s="15" t="s">
        <v>6</v>
      </c>
      <c r="X65493" s="15"/>
      <c r="Y65493" s="18"/>
      <c r="Z65493" s="1"/>
    </row>
    <row r="65494" spans="1:26" ht="23.25">
      <c r="A65494" s="1"/>
      <c r="B65494" s="19" t="s">
        <v>7</v>
      </c>
      <c r="C65494" s="20"/>
      <c r="D65494" s="20"/>
      <c r="E65494" s="20"/>
      <c r="F65494" s="20"/>
      <c r="G65494" s="20"/>
      <c r="H65494" s="21"/>
      <c r="I65494" s="22"/>
      <c r="J65494" s="23"/>
      <c r="K65494" s="24"/>
      <c r="L65494" s="25"/>
      <c r="M65494" s="26"/>
      <c r="N65494" s="27"/>
      <c r="O65494" s="28" t="s">
        <v>8</v>
      </c>
      <c r="P65494" s="29"/>
      <c r="Q65494" s="30"/>
      <c r="R65494" s="31" t="s">
        <v>8</v>
      </c>
      <c r="S65494" s="32" t="s">
        <v>9</v>
      </c>
      <c r="T65494" s="25"/>
      <c r="U65494" s="33" t="s">
        <v>10</v>
      </c>
      <c r="V65494" s="30"/>
      <c r="W65494" s="30"/>
      <c r="X65494" s="34" t="s">
        <v>11</v>
      </c>
      <c r="Y65494" s="35"/>
      <c r="Z65494" s="1"/>
    </row>
    <row r="65495" spans="1:26" ht="23.25">
      <c r="A65495" s="1"/>
      <c r="B65495" s="36"/>
      <c r="C65495" s="37"/>
      <c r="D65495" s="37"/>
      <c r="E65495" s="37"/>
      <c r="F65495" s="38"/>
      <c r="G65495" s="37"/>
      <c r="H65495" s="36"/>
      <c r="I65495" s="22"/>
      <c r="J65495" s="2" t="s">
        <v>12</v>
      </c>
      <c r="K65495" s="24"/>
      <c r="L65495" s="39" t="s">
        <v>13</v>
      </c>
      <c r="M65495" s="40" t="s">
        <v>14</v>
      </c>
      <c r="N65495" s="32" t="s">
        <v>13</v>
      </c>
      <c r="O65495" s="39" t="s">
        <v>15</v>
      </c>
      <c r="P65495" s="29" t="s">
        <v>16</v>
      </c>
      <c r="Q65495" s="26"/>
      <c r="R65495" s="41" t="s">
        <v>15</v>
      </c>
      <c r="S65495" s="40" t="s">
        <v>17</v>
      </c>
      <c r="T65495" s="39" t="s">
        <v>18</v>
      </c>
      <c r="U65495" s="33" t="s">
        <v>19</v>
      </c>
      <c r="V65495" s="30"/>
      <c r="W65495" s="30"/>
      <c r="X65495" s="30"/>
      <c r="Y65495" s="40"/>
      <c r="Z65495" s="1"/>
    </row>
    <row r="65496" spans="1:26" ht="23.25">
      <c r="A65496" s="1"/>
      <c r="B65496" s="36" t="s">
        <v>20</v>
      </c>
      <c r="C65496" s="36" t="s">
        <v>21</v>
      </c>
      <c r="D65496" s="36" t="s">
        <v>22</v>
      </c>
      <c r="E65496" s="36" t="s">
        <v>23</v>
      </c>
      <c r="F65496" s="36" t="s">
        <v>24</v>
      </c>
      <c r="G65496" s="36" t="s">
        <v>25</v>
      </c>
      <c r="H65496" s="36" t="s">
        <v>26</v>
      </c>
      <c r="I65496" s="22"/>
      <c r="J65496" s="42"/>
      <c r="K65496" s="24"/>
      <c r="L65496" s="39" t="s">
        <v>27</v>
      </c>
      <c r="M65496" s="40" t="s">
        <v>28</v>
      </c>
      <c r="N65496" s="32" t="s">
        <v>29</v>
      </c>
      <c r="O65496" s="39" t="s">
        <v>30</v>
      </c>
      <c r="P65496" s="29" t="s">
        <v>31</v>
      </c>
      <c r="Q65496" s="40" t="s">
        <v>32</v>
      </c>
      <c r="R65496" s="41" t="s">
        <v>30</v>
      </c>
      <c r="S65496" s="40" t="s">
        <v>33</v>
      </c>
      <c r="T65496" s="39" t="s">
        <v>34</v>
      </c>
      <c r="U65496" s="33" t="s">
        <v>35</v>
      </c>
      <c r="V65496" s="29" t="s">
        <v>32</v>
      </c>
      <c r="W65496" s="29" t="s">
        <v>36</v>
      </c>
      <c r="X65496" s="29" t="s">
        <v>37</v>
      </c>
      <c r="Y65496" s="40" t="s">
        <v>38</v>
      </c>
      <c r="Z65496" s="1"/>
    </row>
    <row r="65497" spans="1:26" ht="23.25">
      <c r="A65497" s="1"/>
      <c r="B65497" s="43"/>
      <c r="C65497" s="43"/>
      <c r="D65497" s="43"/>
      <c r="E65497" s="43"/>
      <c r="F65497" s="43"/>
      <c r="G65497" s="43"/>
      <c r="H65497" s="43"/>
      <c r="I65497" s="44"/>
      <c r="J65497" s="45"/>
      <c r="K65497" s="46"/>
      <c r="L65497" s="47"/>
      <c r="M65497" s="48"/>
      <c r="N65497" s="49"/>
      <c r="O65497" s="47"/>
      <c r="P65497" s="50"/>
      <c r="Q65497" s="50"/>
      <c r="R65497" s="48"/>
      <c r="S65497" s="48"/>
      <c r="T65497" s="47"/>
      <c r="U65497" s="51"/>
      <c r="V65497" s="50"/>
      <c r="W65497" s="50"/>
      <c r="X65497" s="50"/>
      <c r="Y65497" s="48"/>
      <c r="Z65497" s="1"/>
    </row>
    <row r="65498" spans="1:26" ht="23.25">
      <c r="A65498" s="1"/>
      <c r="B65498" s="52"/>
      <c r="C65498" s="52"/>
      <c r="D65498" s="52"/>
      <c r="E65498" s="52"/>
      <c r="F65498" s="52"/>
      <c r="G65498" s="52"/>
      <c r="H65498" s="52"/>
      <c r="I65498" s="53"/>
      <c r="J65498" s="54"/>
      <c r="K65498" s="55"/>
      <c r="L65498" s="25"/>
      <c r="M65498" s="26"/>
      <c r="N65498" s="27"/>
      <c r="O65498" s="56"/>
      <c r="P65498" s="30"/>
      <c r="Q65498" s="30"/>
      <c r="R65498" s="26"/>
      <c r="S65498" s="27"/>
      <c r="T65498" s="25"/>
      <c r="U65498" s="57"/>
      <c r="V65498" s="30"/>
      <c r="W65498" s="30"/>
      <c r="X65498" s="30"/>
      <c r="Y65498" s="26"/>
      <c r="Z65498" s="1"/>
    </row>
    <row r="65499" spans="1:26" ht="23.25">
      <c r="A65499" s="1"/>
      <c r="B65499" s="52"/>
      <c r="C65499" s="52"/>
      <c r="D65499" s="52"/>
      <c r="E65499" s="52"/>
      <c r="F65499" s="52"/>
      <c r="G65499" s="52"/>
      <c r="H65499" s="52"/>
      <c r="I65499" s="53"/>
      <c r="J65499" s="58"/>
      <c r="K65499" s="59"/>
      <c r="L65499" s="60"/>
      <c r="M65499" s="60"/>
      <c r="N65499" s="60"/>
      <c r="O65499" s="60"/>
      <c r="P65499" s="60"/>
      <c r="Q65499" s="60"/>
      <c r="R65499" s="60"/>
      <c r="S65499" s="60"/>
      <c r="T65499" s="60"/>
      <c r="U65499" s="69"/>
      <c r="V65499" s="26"/>
      <c r="W65499" s="26"/>
      <c r="X65499" s="26"/>
      <c r="Y65499" s="26"/>
      <c r="Z65499" s="1"/>
    </row>
    <row r="65500" spans="1:26" ht="23.25">
      <c r="A65500" s="1"/>
      <c r="B65500" s="52"/>
      <c r="C65500" s="52"/>
      <c r="D65500" s="52"/>
      <c r="E65500" s="52"/>
      <c r="F65500" s="52"/>
      <c r="G65500" s="52"/>
      <c r="H65500" s="52"/>
      <c r="I65500" s="53"/>
      <c r="J65500" s="58"/>
      <c r="K65500" s="59"/>
      <c r="L65500" s="60"/>
      <c r="M65500" s="60"/>
      <c r="N65500" s="60"/>
      <c r="O65500" s="60"/>
      <c r="P65500" s="60"/>
      <c r="Q65500" s="60"/>
      <c r="R65500" s="60"/>
      <c r="S65500" s="60"/>
      <c r="T65500" s="60"/>
      <c r="U65500" s="60"/>
      <c r="V65500" s="26"/>
      <c r="W65500" s="26"/>
      <c r="X65500" s="26"/>
      <c r="Y65500" s="26"/>
      <c r="Z65500" s="1"/>
    </row>
    <row r="65501" spans="1:26" ht="23.25">
      <c r="A65501" s="1"/>
      <c r="B65501" s="52"/>
      <c r="C65501" s="52"/>
      <c r="D65501" s="52"/>
      <c r="E65501" s="52"/>
      <c r="F65501" s="52"/>
      <c r="G65501" s="52"/>
      <c r="H65501" s="52"/>
      <c r="I65501" s="53"/>
      <c r="J65501" s="54"/>
      <c r="K65501" s="55"/>
      <c r="L65501" s="60"/>
      <c r="M65501" s="60"/>
      <c r="N65501" s="60"/>
      <c r="O65501" s="60"/>
      <c r="P65501" s="60"/>
      <c r="Q65501" s="26"/>
      <c r="R65501" s="60"/>
      <c r="S65501" s="60"/>
      <c r="T65501" s="60"/>
      <c r="U65501" s="60"/>
      <c r="V65501" s="26"/>
      <c r="W65501" s="26"/>
      <c r="X65501" s="26"/>
      <c r="Y65501" s="26"/>
      <c r="Z65501" s="1"/>
    </row>
    <row r="65502" spans="1:26" ht="23.25">
      <c r="A65502" s="1"/>
      <c r="B65502" s="52"/>
      <c r="C65502" s="52"/>
      <c r="D65502" s="52"/>
      <c r="E65502" s="52"/>
      <c r="F65502" s="52"/>
      <c r="G65502" s="52"/>
      <c r="H65502" s="52"/>
      <c r="I65502" s="53"/>
      <c r="J65502" s="54"/>
      <c r="K65502" s="55"/>
      <c r="L65502" s="60"/>
      <c r="M65502" s="26"/>
      <c r="N65502" s="60"/>
      <c r="O65502" s="60"/>
      <c r="P65502" s="26"/>
      <c r="Q65502" s="26"/>
      <c r="R65502" s="26"/>
      <c r="S65502" s="60"/>
      <c r="T65502" s="60"/>
      <c r="U65502" s="60"/>
      <c r="V65502" s="26"/>
      <c r="W65502" s="26"/>
      <c r="X65502" s="26"/>
      <c r="Y65502" s="26"/>
      <c r="Z65502" s="1"/>
    </row>
    <row r="65503" spans="1:26" ht="23.25">
      <c r="A65503" s="1"/>
      <c r="B65503" s="52"/>
      <c r="C65503" s="52"/>
      <c r="D65503" s="52"/>
      <c r="E65503" s="52"/>
      <c r="F65503" s="52"/>
      <c r="G65503" s="52"/>
      <c r="H65503" s="52"/>
      <c r="I65503" s="53"/>
      <c r="J65503" s="54"/>
      <c r="K65503" s="55"/>
      <c r="L65503" s="60"/>
      <c r="M65503" s="26"/>
      <c r="N65503" s="60"/>
      <c r="O65503" s="60"/>
      <c r="P65503" s="26"/>
      <c r="Q65503" s="26"/>
      <c r="R65503" s="26"/>
      <c r="S65503" s="60"/>
      <c r="T65503" s="60"/>
      <c r="U65503" s="60"/>
      <c r="V65503" s="26"/>
      <c r="W65503" s="26"/>
      <c r="X65503" s="26"/>
      <c r="Y65503" s="26"/>
      <c r="Z65503" s="1"/>
    </row>
    <row r="65504" spans="1:26" ht="23.25">
      <c r="A65504" s="1"/>
      <c r="B65504" s="52"/>
      <c r="C65504" s="52"/>
      <c r="D65504" s="52"/>
      <c r="E65504" s="52"/>
      <c r="F65504" s="52"/>
      <c r="G65504" s="52"/>
      <c r="H65504" s="52"/>
      <c r="I65504" s="53"/>
      <c r="J65504" s="54"/>
      <c r="K65504" s="55"/>
      <c r="L65504" s="60"/>
      <c r="M65504" s="26"/>
      <c r="N65504" s="60"/>
      <c r="O65504" s="60"/>
      <c r="P65504" s="26"/>
      <c r="Q65504" s="26"/>
      <c r="R65504" s="26"/>
      <c r="S65504" s="60"/>
      <c r="T65504" s="60"/>
      <c r="U65504" s="60"/>
      <c r="V65504" s="26"/>
      <c r="W65504" s="26"/>
      <c r="X65504" s="26"/>
      <c r="Y65504" s="26"/>
      <c r="Z65504" s="1"/>
    </row>
    <row r="65505" spans="1:26" ht="23.25">
      <c r="A65505" s="1"/>
      <c r="B65505" s="52"/>
      <c r="C65505" s="52"/>
      <c r="D65505" s="52"/>
      <c r="E65505" s="52"/>
      <c r="F65505" s="52"/>
      <c r="G65505" s="52"/>
      <c r="H65505" s="52"/>
      <c r="I65505" s="53"/>
      <c r="J65505" s="54"/>
      <c r="K65505" s="55"/>
      <c r="L65505" s="60"/>
      <c r="M65505" s="26"/>
      <c r="N65505" s="60"/>
      <c r="O65505" s="60"/>
      <c r="P65505" s="26"/>
      <c r="Q65505" s="26"/>
      <c r="R65505" s="26"/>
      <c r="S65505" s="60"/>
      <c r="T65505" s="60"/>
      <c r="U65505" s="60"/>
      <c r="V65505" s="26"/>
      <c r="W65505" s="26"/>
      <c r="X65505" s="26"/>
      <c r="Y65505" s="26"/>
      <c r="Z65505" s="1"/>
    </row>
    <row r="65506" spans="1:26" ht="23.25">
      <c r="A65506" s="1"/>
      <c r="B65506" s="52"/>
      <c r="C65506" s="52"/>
      <c r="D65506" s="52"/>
      <c r="E65506" s="52"/>
      <c r="F65506" s="52"/>
      <c r="G65506" s="52"/>
      <c r="H65506" s="52"/>
      <c r="I65506" s="53"/>
      <c r="J65506" s="54"/>
      <c r="K65506" s="55"/>
      <c r="L65506" s="60"/>
      <c r="M65506" s="26"/>
      <c r="N65506" s="60"/>
      <c r="O65506" s="60"/>
      <c r="P65506" s="26"/>
      <c r="Q65506" s="26"/>
      <c r="R65506" s="26"/>
      <c r="S65506" s="60"/>
      <c r="T65506" s="60"/>
      <c r="U65506" s="60"/>
      <c r="V65506" s="26"/>
      <c r="W65506" s="26"/>
      <c r="X65506" s="26"/>
      <c r="Y65506" s="26"/>
      <c r="Z65506" s="1"/>
    </row>
    <row r="65507" spans="1:26" ht="23.25">
      <c r="A65507" s="1"/>
      <c r="B65507" s="52"/>
      <c r="C65507" s="52"/>
      <c r="D65507" s="52"/>
      <c r="E65507" s="52"/>
      <c r="F65507" s="52"/>
      <c r="G65507" s="52"/>
      <c r="H65507" s="52"/>
      <c r="I65507" s="53"/>
      <c r="J65507" s="54"/>
      <c r="K65507" s="55"/>
      <c r="L65507" s="60"/>
      <c r="M65507" s="26"/>
      <c r="N65507" s="60"/>
      <c r="O65507" s="60"/>
      <c r="P65507" s="26"/>
      <c r="Q65507" s="26"/>
      <c r="R65507" s="26"/>
      <c r="S65507" s="60"/>
      <c r="T65507" s="60"/>
      <c r="U65507" s="60"/>
      <c r="V65507" s="26"/>
      <c r="W65507" s="26"/>
      <c r="X65507" s="26"/>
      <c r="Y65507" s="26"/>
      <c r="Z65507" s="1"/>
    </row>
    <row r="65508" spans="1:26" ht="23.25">
      <c r="A65508" s="1"/>
      <c r="B65508" s="52"/>
      <c r="C65508" s="52"/>
      <c r="D65508" s="52"/>
      <c r="E65508" s="52"/>
      <c r="F65508" s="52"/>
      <c r="G65508" s="52"/>
      <c r="H65508" s="52"/>
      <c r="I65508" s="53"/>
      <c r="J65508" s="54"/>
      <c r="K65508" s="55"/>
      <c r="L65508" s="60"/>
      <c r="M65508" s="26"/>
      <c r="N65508" s="60"/>
      <c r="O65508" s="60"/>
      <c r="P65508" s="26"/>
      <c r="Q65508" s="26"/>
      <c r="R65508" s="26"/>
      <c r="S65508" s="60"/>
      <c r="T65508" s="60"/>
      <c r="U65508" s="60"/>
      <c r="V65508" s="26"/>
      <c r="W65508" s="26"/>
      <c r="X65508" s="26"/>
      <c r="Y65508" s="26"/>
      <c r="Z65508" s="1"/>
    </row>
    <row r="65509" spans="1:26" ht="23.25">
      <c r="A65509" s="1"/>
      <c r="B65509" s="52"/>
      <c r="C65509" s="52"/>
      <c r="D65509" s="52"/>
      <c r="E65509" s="52"/>
      <c r="F65509" s="52"/>
      <c r="G65509" s="52"/>
      <c r="H65509" s="52"/>
      <c r="I65509" s="53"/>
      <c r="J65509" s="54"/>
      <c r="K65509" s="55"/>
      <c r="L65509" s="60"/>
      <c r="M65509" s="26"/>
      <c r="N65509" s="60"/>
      <c r="O65509" s="60"/>
      <c r="P65509" s="26"/>
      <c r="Q65509" s="26"/>
      <c r="R65509" s="26"/>
      <c r="S65509" s="60"/>
      <c r="T65509" s="60"/>
      <c r="U65509" s="60"/>
      <c r="V65509" s="26"/>
      <c r="W65509" s="26"/>
      <c r="X65509" s="26"/>
      <c r="Y65509" s="26"/>
      <c r="Z65509" s="1"/>
    </row>
    <row r="65510" spans="1:26" ht="23.25">
      <c r="A65510" s="1"/>
      <c r="B65510" s="52"/>
      <c r="C65510" s="52"/>
      <c r="D65510" s="52"/>
      <c r="E65510" s="52"/>
      <c r="F65510" s="52"/>
      <c r="G65510" s="52"/>
      <c r="H65510" s="52"/>
      <c r="I65510" s="53"/>
      <c r="J65510" s="54"/>
      <c r="K65510" s="55"/>
      <c r="L65510" s="60"/>
      <c r="M65510" s="26"/>
      <c r="N65510" s="60"/>
      <c r="O65510" s="60"/>
      <c r="P65510" s="26"/>
      <c r="Q65510" s="26"/>
      <c r="R65510" s="26"/>
      <c r="S65510" s="60"/>
      <c r="T65510" s="60"/>
      <c r="U65510" s="60"/>
      <c r="V65510" s="26"/>
      <c r="W65510" s="26"/>
      <c r="X65510" s="26"/>
      <c r="Y65510" s="26"/>
      <c r="Z65510" s="1"/>
    </row>
    <row r="65511" spans="1:26" ht="23.25">
      <c r="A65511" s="1"/>
      <c r="B65511" s="52"/>
      <c r="C65511" s="52"/>
      <c r="D65511" s="52"/>
      <c r="E65511" s="52"/>
      <c r="F65511" s="52"/>
      <c r="G65511" s="52"/>
      <c r="H65511" s="52"/>
      <c r="I65511" s="53"/>
      <c r="J65511" s="54"/>
      <c r="K65511" s="55"/>
      <c r="L65511" s="60"/>
      <c r="M65511" s="26"/>
      <c r="N65511" s="60"/>
      <c r="O65511" s="60"/>
      <c r="P65511" s="26"/>
      <c r="Q65511" s="26"/>
      <c r="R65511" s="26"/>
      <c r="S65511" s="60"/>
      <c r="T65511" s="60"/>
      <c r="U65511" s="60"/>
      <c r="V65511" s="26"/>
      <c r="W65511" s="26"/>
      <c r="X65511" s="26"/>
      <c r="Y65511" s="26"/>
      <c r="Z65511" s="1"/>
    </row>
    <row r="65512" spans="1:26" ht="23.25">
      <c r="A65512" s="1"/>
      <c r="B65512" s="52"/>
      <c r="C65512" s="52"/>
      <c r="D65512" s="52"/>
      <c r="E65512" s="52"/>
      <c r="F65512" s="52"/>
      <c r="G65512" s="52"/>
      <c r="H65512" s="52"/>
      <c r="I65512" s="53"/>
      <c r="J65512" s="54"/>
      <c r="K65512" s="55"/>
      <c r="L65512" s="60"/>
      <c r="M65512" s="26"/>
      <c r="N65512" s="60"/>
      <c r="O65512" s="60"/>
      <c r="P65512" s="26"/>
      <c r="Q65512" s="26"/>
      <c r="R65512" s="26"/>
      <c r="S65512" s="60"/>
      <c r="T65512" s="60"/>
      <c r="U65512" s="60"/>
      <c r="V65512" s="26"/>
      <c r="W65512" s="26"/>
      <c r="X65512" s="26"/>
      <c r="Y65512" s="26"/>
      <c r="Z65512" s="1"/>
    </row>
    <row r="65513" spans="1:26" ht="23.25">
      <c r="A65513" s="1"/>
      <c r="B65513" s="61"/>
      <c r="C65513" s="62"/>
      <c r="D65513" s="62"/>
      <c r="E65513" s="62"/>
      <c r="F65513" s="62"/>
      <c r="G65513" s="62"/>
      <c r="H65513" s="62"/>
      <c r="I65513" s="54"/>
      <c r="J65513" s="54"/>
      <c r="K65513" s="55"/>
      <c r="L65513" s="24"/>
      <c r="M65513" s="24"/>
      <c r="N65513" s="24"/>
      <c r="O65513" s="24"/>
      <c r="P65513" s="24"/>
      <c r="Q65513" s="24"/>
      <c r="R65513" s="24"/>
      <c r="S65513" s="24"/>
      <c r="T65513" s="24"/>
      <c r="U65513" s="24"/>
      <c r="V65513" s="24"/>
      <c r="W65513" s="24"/>
      <c r="X65513" s="24"/>
      <c r="Y65513" s="24"/>
      <c r="Z65513" s="1"/>
    </row>
    <row r="65514" spans="1:26" ht="23.25">
      <c r="A65514" s="1"/>
      <c r="B65514" s="52"/>
      <c r="C65514" s="52"/>
      <c r="D65514" s="52"/>
      <c r="E65514" s="52"/>
      <c r="F65514" s="52"/>
      <c r="G65514" s="52"/>
      <c r="H65514" s="52"/>
      <c r="I65514" s="53"/>
      <c r="J65514" s="54"/>
      <c r="K65514" s="55"/>
      <c r="L65514" s="60"/>
      <c r="M65514" s="26"/>
      <c r="N65514" s="60"/>
      <c r="O65514" s="60"/>
      <c r="P65514" s="26"/>
      <c r="Q65514" s="26"/>
      <c r="R65514" s="26"/>
      <c r="S65514" s="60"/>
      <c r="T65514" s="60"/>
      <c r="U65514" s="60"/>
      <c r="V65514" s="26"/>
      <c r="W65514" s="26"/>
      <c r="X65514" s="26"/>
      <c r="Y65514" s="26"/>
      <c r="Z65514" s="1"/>
    </row>
    <row r="65515" spans="1:26" ht="23.25">
      <c r="A65515" s="1"/>
      <c r="B65515" s="52"/>
      <c r="C65515" s="52"/>
      <c r="D65515" s="52"/>
      <c r="E65515" s="52"/>
      <c r="F65515" s="52"/>
      <c r="G65515" s="52"/>
      <c r="H65515" s="52"/>
      <c r="I65515" s="53"/>
      <c r="J65515" s="54"/>
      <c r="K65515" s="55"/>
      <c r="L65515" s="60"/>
      <c r="M65515" s="26"/>
      <c r="N65515" s="60"/>
      <c r="O65515" s="60"/>
      <c r="P65515" s="26"/>
      <c r="Q65515" s="26"/>
      <c r="R65515" s="26"/>
      <c r="S65515" s="60"/>
      <c r="T65515" s="60"/>
      <c r="U65515" s="60"/>
      <c r="V65515" s="26"/>
      <c r="W65515" s="26"/>
      <c r="X65515" s="26"/>
      <c r="Y65515" s="26"/>
      <c r="Z65515" s="1"/>
    </row>
    <row r="65516" spans="1:26" ht="23.25">
      <c r="A65516" s="1"/>
      <c r="B65516" s="52"/>
      <c r="C65516" s="52"/>
      <c r="D65516" s="52"/>
      <c r="E65516" s="52"/>
      <c r="F65516" s="52"/>
      <c r="G65516" s="52"/>
      <c r="H65516" s="52"/>
      <c r="I65516" s="53"/>
      <c r="J65516" s="54"/>
      <c r="K65516" s="55"/>
      <c r="L65516" s="60"/>
      <c r="M65516" s="26"/>
      <c r="N65516" s="60"/>
      <c r="O65516" s="60"/>
      <c r="P65516" s="26"/>
      <c r="Q65516" s="26"/>
      <c r="R65516" s="26"/>
      <c r="S65516" s="60"/>
      <c r="T65516" s="60"/>
      <c r="U65516" s="60"/>
      <c r="V65516" s="26"/>
      <c r="W65516" s="26"/>
      <c r="X65516" s="26"/>
      <c r="Y65516" s="26"/>
      <c r="Z65516" s="1"/>
    </row>
    <row r="65517" spans="1:26" ht="23.25">
      <c r="A65517" s="1"/>
      <c r="B65517" s="52"/>
      <c r="C65517" s="52"/>
      <c r="D65517" s="52"/>
      <c r="E65517" s="52"/>
      <c r="F65517" s="52"/>
      <c r="G65517" s="52"/>
      <c r="H65517" s="52"/>
      <c r="I65517" s="53"/>
      <c r="J65517" s="54"/>
      <c r="K65517" s="55"/>
      <c r="L65517" s="60"/>
      <c r="M65517" s="26"/>
      <c r="N65517" s="60"/>
      <c r="O65517" s="60"/>
      <c r="P65517" s="26"/>
      <c r="Q65517" s="26"/>
      <c r="R65517" s="26"/>
      <c r="S65517" s="60"/>
      <c r="T65517" s="60"/>
      <c r="U65517" s="60"/>
      <c r="V65517" s="26"/>
      <c r="W65517" s="26"/>
      <c r="X65517" s="26"/>
      <c r="Y65517" s="26"/>
      <c r="Z65517" s="1"/>
    </row>
    <row r="65518" spans="1:26" ht="23.25">
      <c r="A65518" s="1"/>
      <c r="B65518" s="52"/>
      <c r="C65518" s="52"/>
      <c r="D65518" s="52"/>
      <c r="E65518" s="52"/>
      <c r="F65518" s="52"/>
      <c r="G65518" s="52"/>
      <c r="H65518" s="52"/>
      <c r="I65518" s="53"/>
      <c r="J65518" s="54"/>
      <c r="K65518" s="55"/>
      <c r="L65518" s="60"/>
      <c r="M65518" s="26"/>
      <c r="N65518" s="60"/>
      <c r="O65518" s="60"/>
      <c r="P65518" s="26"/>
      <c r="Q65518" s="26"/>
      <c r="R65518" s="26"/>
      <c r="S65518" s="60"/>
      <c r="T65518" s="60"/>
      <c r="U65518" s="60"/>
      <c r="V65518" s="26"/>
      <c r="W65518" s="26"/>
      <c r="X65518" s="26"/>
      <c r="Y65518" s="26"/>
      <c r="Z65518" s="1"/>
    </row>
    <row r="65519" spans="1:26" ht="23.25">
      <c r="A65519" s="1"/>
      <c r="B65519" s="52"/>
      <c r="C65519" s="52"/>
      <c r="D65519" s="52"/>
      <c r="E65519" s="52"/>
      <c r="F65519" s="52"/>
      <c r="G65519" s="52"/>
      <c r="H65519" s="52"/>
      <c r="I65519" s="53"/>
      <c r="J65519" s="54"/>
      <c r="K65519" s="55"/>
      <c r="L65519" s="60"/>
      <c r="M65519" s="26"/>
      <c r="N65519" s="60"/>
      <c r="O65519" s="60"/>
      <c r="P65519" s="26"/>
      <c r="Q65519" s="26"/>
      <c r="R65519" s="26"/>
      <c r="S65519" s="60"/>
      <c r="T65519" s="60"/>
      <c r="U65519" s="60"/>
      <c r="V65519" s="26"/>
      <c r="W65519" s="26"/>
      <c r="X65519" s="26"/>
      <c r="Y65519" s="26"/>
      <c r="Z65519" s="1"/>
    </row>
    <row r="65520" spans="1:26" ht="23.25">
      <c r="A65520" s="1"/>
      <c r="B65520" s="52"/>
      <c r="C65520" s="52"/>
      <c r="D65520" s="52"/>
      <c r="E65520" s="52"/>
      <c r="F65520" s="52"/>
      <c r="G65520" s="52"/>
      <c r="H65520" s="52"/>
      <c r="I65520" s="53"/>
      <c r="J65520" s="54"/>
      <c r="K65520" s="55"/>
      <c r="L65520" s="60"/>
      <c r="M65520" s="26"/>
      <c r="N65520" s="60"/>
      <c r="O65520" s="60"/>
      <c r="P65520" s="26"/>
      <c r="Q65520" s="26"/>
      <c r="R65520" s="26"/>
      <c r="S65520" s="60"/>
      <c r="T65520" s="60"/>
      <c r="U65520" s="60"/>
      <c r="V65520" s="26"/>
      <c r="W65520" s="26"/>
      <c r="X65520" s="26"/>
      <c r="Y65520" s="26"/>
      <c r="Z65520" s="1"/>
    </row>
    <row r="65521" spans="1:26" ht="23.25">
      <c r="A65521" s="1"/>
      <c r="B65521" s="52"/>
      <c r="C65521" s="52"/>
      <c r="D65521" s="52"/>
      <c r="E65521" s="52"/>
      <c r="F65521" s="52"/>
      <c r="G65521" s="52"/>
      <c r="H65521" s="52"/>
      <c r="I65521" s="53"/>
      <c r="J65521" s="54"/>
      <c r="K65521" s="55"/>
      <c r="L65521" s="60"/>
      <c r="M65521" s="26"/>
      <c r="N65521" s="60"/>
      <c r="O65521" s="60"/>
      <c r="P65521" s="26"/>
      <c r="Q65521" s="26"/>
      <c r="R65521" s="26"/>
      <c r="S65521" s="60"/>
      <c r="T65521" s="60"/>
      <c r="U65521" s="60"/>
      <c r="V65521" s="26"/>
      <c r="W65521" s="26"/>
      <c r="X65521" s="26"/>
      <c r="Y65521" s="26"/>
      <c r="Z65521" s="1"/>
    </row>
    <row r="65522" spans="1:26" ht="23.25">
      <c r="A65522" s="1"/>
      <c r="B65522" s="61"/>
      <c r="C65522" s="62"/>
      <c r="D65522" s="62"/>
      <c r="E65522" s="62"/>
      <c r="F65522" s="62"/>
      <c r="G65522" s="62"/>
      <c r="H65522" s="62"/>
      <c r="I65522" s="54"/>
      <c r="J65522" s="54"/>
      <c r="K65522" s="55"/>
      <c r="L65522" s="24"/>
      <c r="M65522" s="24"/>
      <c r="N65522" s="24"/>
      <c r="O65522" s="24"/>
      <c r="P65522" s="24"/>
      <c r="Q65522" s="24"/>
      <c r="R65522" s="24"/>
      <c r="S65522" s="24"/>
      <c r="T65522" s="24"/>
      <c r="U65522" s="24"/>
      <c r="V65522" s="24"/>
      <c r="W65522" s="24"/>
      <c r="X65522" s="24"/>
      <c r="Y65522" s="24"/>
      <c r="Z65522" s="1"/>
    </row>
    <row r="65523" spans="1:26" ht="23.25">
      <c r="A65523" s="1"/>
      <c r="B65523" s="52"/>
      <c r="C65523" s="52"/>
      <c r="D65523" s="52"/>
      <c r="E65523" s="52"/>
      <c r="F65523" s="52"/>
      <c r="G65523" s="52"/>
      <c r="H65523" s="52"/>
      <c r="I65523" s="53"/>
      <c r="J65523" s="54"/>
      <c r="K65523" s="55"/>
      <c r="L65523" s="60"/>
      <c r="M65523" s="26"/>
      <c r="N65523" s="60"/>
      <c r="O65523" s="60"/>
      <c r="P65523" s="26"/>
      <c r="Q65523" s="26"/>
      <c r="R65523" s="26"/>
      <c r="S65523" s="60"/>
      <c r="T65523" s="60"/>
      <c r="U65523" s="60"/>
      <c r="V65523" s="26"/>
      <c r="W65523" s="26"/>
      <c r="X65523" s="26"/>
      <c r="Y65523" s="26"/>
      <c r="Z65523" s="1"/>
    </row>
    <row r="65524" spans="1:26" ht="23.25">
      <c r="A65524" s="1"/>
      <c r="B65524" s="52"/>
      <c r="C65524" s="52"/>
      <c r="D65524" s="52"/>
      <c r="E65524" s="52"/>
      <c r="F65524" s="52"/>
      <c r="G65524" s="52"/>
      <c r="H65524" s="52"/>
      <c r="I65524" s="53"/>
      <c r="J65524" s="54"/>
      <c r="K65524" s="55"/>
      <c r="L65524" s="60"/>
      <c r="M65524" s="26"/>
      <c r="N65524" s="60"/>
      <c r="O65524" s="60"/>
      <c r="P65524" s="26"/>
      <c r="Q65524" s="26"/>
      <c r="R65524" s="26"/>
      <c r="S65524" s="60"/>
      <c r="T65524" s="60"/>
      <c r="U65524" s="60"/>
      <c r="V65524" s="26"/>
      <c r="W65524" s="26"/>
      <c r="X65524" s="26"/>
      <c r="Y65524" s="26"/>
      <c r="Z65524" s="1"/>
    </row>
    <row r="65525" spans="1:26" ht="23.25">
      <c r="A65525" s="1"/>
      <c r="B65525" s="52"/>
      <c r="C65525" s="52"/>
      <c r="D65525" s="52"/>
      <c r="E65525" s="52"/>
      <c r="F65525" s="52"/>
      <c r="G65525" s="52"/>
      <c r="H65525" s="52"/>
      <c r="I65525" s="53"/>
      <c r="J65525" s="54"/>
      <c r="K65525" s="55"/>
      <c r="L65525" s="60"/>
      <c r="M65525" s="26"/>
      <c r="N65525" s="60"/>
      <c r="O65525" s="60"/>
      <c r="P65525" s="26"/>
      <c r="Q65525" s="26"/>
      <c r="R65525" s="26"/>
      <c r="S65525" s="60"/>
      <c r="T65525" s="60"/>
      <c r="U65525" s="60"/>
      <c r="V65525" s="26"/>
      <c r="W65525" s="26"/>
      <c r="X65525" s="26"/>
      <c r="Y65525" s="26"/>
      <c r="Z65525" s="1"/>
    </row>
    <row r="65526" spans="1:26" ht="23.25">
      <c r="A65526" s="1"/>
      <c r="B65526" s="52"/>
      <c r="C65526" s="52"/>
      <c r="D65526" s="52"/>
      <c r="E65526" s="52"/>
      <c r="F65526" s="52"/>
      <c r="G65526" s="52"/>
      <c r="H65526" s="52"/>
      <c r="I65526" s="53"/>
      <c r="J65526" s="54"/>
      <c r="K65526" s="55"/>
      <c r="L65526" s="60"/>
      <c r="M65526" s="26"/>
      <c r="N65526" s="60"/>
      <c r="O65526" s="60"/>
      <c r="P65526" s="26"/>
      <c r="Q65526" s="26"/>
      <c r="R65526" s="26"/>
      <c r="S65526" s="60"/>
      <c r="T65526" s="60"/>
      <c r="U65526" s="60"/>
      <c r="V65526" s="26"/>
      <c r="W65526" s="26"/>
      <c r="X65526" s="26"/>
      <c r="Y65526" s="26"/>
      <c r="Z65526" s="1"/>
    </row>
    <row r="65527" spans="1:26" ht="23.25">
      <c r="A65527" s="1"/>
      <c r="B65527" s="61"/>
      <c r="C65527" s="61"/>
      <c r="D65527" s="61"/>
      <c r="E65527" s="61"/>
      <c r="F65527" s="61"/>
      <c r="G65527" s="61"/>
      <c r="H65527" s="61"/>
      <c r="I65527" s="53"/>
      <c r="J65527" s="54"/>
      <c r="K65527" s="55"/>
      <c r="L65527" s="60"/>
      <c r="M65527" s="26"/>
      <c r="N65527" s="60"/>
      <c r="O65527" s="60"/>
      <c r="P65527" s="26"/>
      <c r="Q65527" s="26"/>
      <c r="R65527" s="26"/>
      <c r="S65527" s="60"/>
      <c r="T65527" s="60"/>
      <c r="U65527" s="60"/>
      <c r="V65527" s="26"/>
      <c r="W65527" s="26"/>
      <c r="X65527" s="26"/>
      <c r="Y65527" s="26"/>
      <c r="Z65527" s="1"/>
    </row>
    <row r="65528" spans="1:26" ht="23.25">
      <c r="A65528" s="1"/>
      <c r="B65528" s="61"/>
      <c r="C65528" s="62"/>
      <c r="D65528" s="62"/>
      <c r="E65528" s="62"/>
      <c r="F65528" s="62"/>
      <c r="G65528" s="62"/>
      <c r="H65528" s="62"/>
      <c r="I65528" s="54"/>
      <c r="J65528" s="54"/>
      <c r="K65528" s="55"/>
      <c r="L65528" s="24"/>
      <c r="M65528" s="24"/>
      <c r="N65528" s="24"/>
      <c r="O65528" s="24"/>
      <c r="P65528" s="24"/>
      <c r="Q65528" s="24"/>
      <c r="R65528" s="24"/>
      <c r="S65528" s="24"/>
      <c r="T65528" s="24"/>
      <c r="U65528" s="24"/>
      <c r="V65528" s="24"/>
      <c r="W65528" s="24"/>
      <c r="X65528" s="24"/>
      <c r="Y65528" s="24"/>
      <c r="Z65528" s="1"/>
    </row>
    <row r="65529" spans="1:26" ht="23.25">
      <c r="A65529" s="1"/>
      <c r="B65529" s="61"/>
      <c r="C65529" s="61"/>
      <c r="D65529" s="61"/>
      <c r="E65529" s="61"/>
      <c r="F65529" s="61"/>
      <c r="G65529" s="61"/>
      <c r="H65529" s="61"/>
      <c r="I65529" s="53"/>
      <c r="J65529" s="54"/>
      <c r="K65529" s="55"/>
      <c r="L65529" s="60"/>
      <c r="M65529" s="26"/>
      <c r="N65529" s="60"/>
      <c r="O65529" s="60"/>
      <c r="P65529" s="26"/>
      <c r="Q65529" s="26"/>
      <c r="R65529" s="26"/>
      <c r="S65529" s="60"/>
      <c r="T65529" s="60"/>
      <c r="U65529" s="60"/>
      <c r="V65529" s="26"/>
      <c r="W65529" s="26"/>
      <c r="X65529" s="26"/>
      <c r="Y65529" s="26"/>
      <c r="Z65529" s="1"/>
    </row>
    <row r="65530" spans="1:26" ht="23.25">
      <c r="A65530" s="1"/>
      <c r="B65530" s="61"/>
      <c r="C65530" s="61"/>
      <c r="D65530" s="61"/>
      <c r="E65530" s="61"/>
      <c r="F65530" s="61"/>
      <c r="G65530" s="61"/>
      <c r="H65530" s="61"/>
      <c r="I65530" s="53"/>
      <c r="J65530" s="54"/>
      <c r="K65530" s="55"/>
      <c r="L65530" s="60"/>
      <c r="M65530" s="26"/>
      <c r="N65530" s="60"/>
      <c r="O65530" s="60"/>
      <c r="P65530" s="26"/>
      <c r="Q65530" s="26"/>
      <c r="R65530" s="26"/>
      <c r="S65530" s="60"/>
      <c r="T65530" s="60"/>
      <c r="U65530" s="60"/>
      <c r="V65530" s="26"/>
      <c r="W65530" s="26"/>
      <c r="X65530" s="26"/>
      <c r="Y65530" s="26"/>
      <c r="Z65530" s="1"/>
    </row>
    <row r="65531" spans="1:26" ht="23.25">
      <c r="A65531" s="1"/>
      <c r="B65531" s="61"/>
      <c r="C65531" s="61"/>
      <c r="D65531" s="61"/>
      <c r="E65531" s="61"/>
      <c r="F65531" s="61"/>
      <c r="G65531" s="61"/>
      <c r="H65531" s="61"/>
      <c r="I65531" s="53"/>
      <c r="J65531" s="54"/>
      <c r="K65531" s="55"/>
      <c r="L65531" s="60"/>
      <c r="M65531" s="26"/>
      <c r="N65531" s="60"/>
      <c r="O65531" s="60"/>
      <c r="P65531" s="26"/>
      <c r="Q65531" s="26"/>
      <c r="R65531" s="26"/>
      <c r="S65531" s="60"/>
      <c r="T65531" s="60"/>
      <c r="U65531" s="60"/>
      <c r="V65531" s="26"/>
      <c r="W65531" s="26"/>
      <c r="X65531" s="26"/>
      <c r="Y65531" s="26"/>
      <c r="Z65531" s="1"/>
    </row>
    <row r="65532" spans="1:26" ht="23.25">
      <c r="A65532" s="1"/>
      <c r="B65532" s="61"/>
      <c r="C65532" s="61"/>
      <c r="D65532" s="61"/>
      <c r="E65532" s="61"/>
      <c r="F65532" s="61"/>
      <c r="G65532" s="61"/>
      <c r="H65532" s="61"/>
      <c r="I65532" s="53"/>
      <c r="J65532" s="54"/>
      <c r="K65532" s="55"/>
      <c r="L65532" s="60"/>
      <c r="M65532" s="26"/>
      <c r="N65532" s="60"/>
      <c r="O65532" s="60"/>
      <c r="P65532" s="26"/>
      <c r="Q65532" s="26"/>
      <c r="R65532" s="26"/>
      <c r="S65532" s="60"/>
      <c r="T65532" s="60"/>
      <c r="U65532" s="60"/>
      <c r="V65532" s="26"/>
      <c r="W65532" s="26"/>
      <c r="X65532" s="26"/>
      <c r="Y65532" s="26"/>
      <c r="Z65532" s="1"/>
    </row>
    <row r="65533" spans="1:26" ht="23.25">
      <c r="A65533" s="1"/>
      <c r="B65533" s="61"/>
      <c r="C65533" s="61"/>
      <c r="D65533" s="61"/>
      <c r="E65533" s="61"/>
      <c r="F65533" s="61"/>
      <c r="G65533" s="61"/>
      <c r="H65533" s="61"/>
      <c r="I65533" s="53"/>
      <c r="J65533" s="54"/>
      <c r="K65533" s="55"/>
      <c r="L65533" s="60"/>
      <c r="M65533" s="26"/>
      <c r="N65533" s="60"/>
      <c r="O65533" s="60"/>
      <c r="P65533" s="26"/>
      <c r="Q65533" s="26"/>
      <c r="R65533" s="26"/>
      <c r="S65533" s="60"/>
      <c r="T65533" s="60"/>
      <c r="U65533" s="60"/>
      <c r="V65533" s="26"/>
      <c r="W65533" s="26"/>
      <c r="X65533" s="26"/>
      <c r="Y65533" s="26"/>
      <c r="Z65533" s="1"/>
    </row>
    <row r="65534" spans="1:26" ht="23.25">
      <c r="A65534" s="1"/>
      <c r="B65534" s="61"/>
      <c r="C65534" s="61"/>
      <c r="D65534" s="61"/>
      <c r="E65534" s="61"/>
      <c r="F65534" s="61"/>
      <c r="G65534" s="61"/>
      <c r="H65534" s="61"/>
      <c r="I65534" s="53"/>
      <c r="J65534" s="54"/>
      <c r="K65534" s="55"/>
      <c r="L65534" s="60"/>
      <c r="M65534" s="26"/>
      <c r="N65534" s="60"/>
      <c r="O65534" s="60"/>
      <c r="P65534" s="26"/>
      <c r="Q65534" s="26"/>
      <c r="R65534" s="26"/>
      <c r="S65534" s="60"/>
      <c r="T65534" s="60"/>
      <c r="U65534" s="60"/>
      <c r="V65534" s="26"/>
      <c r="W65534" s="26"/>
      <c r="X65534" s="26"/>
      <c r="Y65534" s="26"/>
      <c r="Z65534" s="1"/>
    </row>
    <row r="65535" spans="1:26" ht="23.25">
      <c r="A65535" s="1"/>
      <c r="B65535" s="70"/>
      <c r="C65535" s="70"/>
      <c r="D65535" s="70"/>
      <c r="E65535" s="70"/>
      <c r="F65535" s="70"/>
      <c r="G65535" s="70"/>
      <c r="H65535" s="70"/>
      <c r="I65535" s="64"/>
      <c r="J65535" s="65"/>
      <c r="K65535" s="66"/>
      <c r="L65535" s="67"/>
      <c r="M65535" s="68"/>
      <c r="N65535" s="67"/>
      <c r="O65535" s="67"/>
      <c r="P65535" s="68"/>
      <c r="Q65535" s="68"/>
      <c r="R65535" s="68"/>
      <c r="S65535" s="67"/>
      <c r="T65535" s="67"/>
      <c r="U65535" s="67"/>
      <c r="V65535" s="68"/>
      <c r="W65535" s="68"/>
      <c r="X65535" s="68"/>
      <c r="Y65535" s="68"/>
      <c r="Z65535" s="1"/>
    </row>
    <row r="65536" spans="1:26" ht="23.25">
      <c r="A65536" s="71" t="s">
        <v>41</v>
      </c>
      <c r="B65536" s="71"/>
      <c r="C65536" s="71"/>
      <c r="D65536" s="71"/>
      <c r="E65536" s="71"/>
      <c r="F65536" s="71"/>
      <c r="G65536" s="71"/>
      <c r="H65536" s="72"/>
      <c r="I65536" s="71"/>
      <c r="J65536" s="71"/>
      <c r="K65536" s="71"/>
      <c r="L65536" s="56"/>
      <c r="M65536" s="56"/>
      <c r="N65536" s="56"/>
      <c r="O65536" s="56"/>
      <c r="P65536" s="56"/>
      <c r="Q65536" s="56"/>
      <c r="R65536" s="56"/>
      <c r="S65536" s="56"/>
      <c r="T65536" s="56"/>
      <c r="U65536" s="56"/>
      <c r="V65536" s="56"/>
      <c r="W65536" s="56"/>
      <c r="X65536" s="56"/>
      <c r="Y65536" s="56"/>
      <c r="Z65536" s="71" t="s">
        <v>41</v>
      </c>
    </row>
  </sheetData>
  <printOptions horizontalCentered="1" verticalCentered="1"/>
  <pageMargins left="0.75" right="0.75" top="1" bottom="1" header="0" footer="0"/>
  <pageSetup horizontalDpi="600" verticalDpi="600" orientation="landscape" scale="23" r:id="rId3"/>
  <rowBreaks count="3" manualBreakCount="3">
    <brk id="90" max="255" man="1"/>
    <brk id="180" max="255" man="1"/>
    <brk id="27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Hacienda y Crédito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Catálogo de Formatos e Instructivos 2001</dc:title>
  <dc:subject/>
  <dc:creator>Unidad de Contabilidad Gubernamental e Informes sobre la Gestión Pública</dc:creator>
  <cp:keywords/>
  <dc:description/>
  <cp:lastModifiedBy>Alejandro B. Agonizante Berruecos</cp:lastModifiedBy>
  <cp:lastPrinted>2002-05-22T19:18:34Z</cp:lastPrinted>
  <dcterms:created xsi:type="dcterms:W3CDTF">2001-11-13T16:33:40Z</dcterms:created>
  <dcterms:modified xsi:type="dcterms:W3CDTF">2002-06-07T02:53:53Z</dcterms:modified>
  <cp:category/>
  <cp:version/>
  <cp:contentType/>
  <cp:contentStatus/>
</cp:coreProperties>
</file>