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II.1" sheetId="1" r:id="rId1"/>
  </sheets>
  <definedNames>
    <definedName name="_xlnm.Print_Area" localSheetId="0">'II.1'!$A$1:$I$26</definedName>
  </definedNames>
  <calcPr fullCalcOnLoad="1"/>
</workbook>
</file>

<file path=xl/sharedStrings.xml><?xml version="1.0" encoding="utf-8"?>
<sst xmlns="http://schemas.openxmlformats.org/spreadsheetml/2006/main" count="33" uniqueCount="30">
  <si>
    <t>Millones de pesos</t>
  </si>
  <si>
    <t>% PIB</t>
  </si>
  <si>
    <t>C o n c e p t o</t>
  </si>
  <si>
    <t>Cierre</t>
  </si>
  <si>
    <t>Presupuesto</t>
  </si>
  <si>
    <t>Aprob.</t>
  </si>
  <si>
    <t>Variación</t>
  </si>
  <si>
    <t>Previsto</t>
  </si>
  <si>
    <t>Aprobado</t>
  </si>
  <si>
    <t>1999</t>
  </si>
  <si>
    <t>2000</t>
  </si>
  <si>
    <t>Real</t>
  </si>
  <si>
    <t>%</t>
  </si>
  <si>
    <t>GASTO NETO TOTAL</t>
  </si>
  <si>
    <t>GASTO PRIMARIO</t>
  </si>
  <si>
    <t>GASTO PROGRAMABLE</t>
  </si>
  <si>
    <t>Poder Legislativo Federal</t>
  </si>
  <si>
    <t>Poder Judicial de la Federación</t>
  </si>
  <si>
    <t>Poder Ejecutivo Federal</t>
  </si>
  <si>
    <t>Previsiones y Aportaciones para Entidades Federativas</t>
  </si>
  <si>
    <t>Administración Pública Centralizada</t>
  </si>
  <si>
    <t>Organismos y Empresas de Control Directo</t>
  </si>
  <si>
    <t>Instituto Federal Electoral</t>
  </si>
  <si>
    <t>Comisión Nacional de los Derechos Humanos</t>
  </si>
  <si>
    <t>PARTICIPACIONES A ENTIDADES FEDERATIVAS Y MUNCIPIOS</t>
  </si>
  <si>
    <t>ADEFAS</t>
  </si>
  <si>
    <t>COSTO FINANCIERO DE LA DEUDA</t>
  </si>
  <si>
    <t>Incluye el gasto de los Tribunales Agrarios y del Tribunal Fiscal de la Federación</t>
  </si>
  <si>
    <t xml:space="preserve"> Presupuesto de Egresos de la Federación 2000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</si>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</sst>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dd\-mmm\-yy_)"/>
    <numFmt numFmtId="174" formatCode="General_)"/>
    <numFmt numFmtId="175" formatCode="0.0_)"/>
    <numFmt numFmtId="176" formatCode="&quot;N$&quot;#,##0_);\(&quot;N$&quot;#,##0\)"/>
    <numFmt numFmtId="177" formatCode="&quot;N$&quot;#,##0_);[Red]\(&quot;N$&quot;#,##0\)"/>
    <numFmt numFmtId="178" formatCode="&quot;N$&quot;#,##0.00_);\(&quot;N$&quot;#,##0.00\)"/>
    <numFmt numFmtId="179" formatCode="&quot;N$&quot;#,##0.00_);[Red]\(&quot;N$&quot;#,##0.00\)"/>
    <numFmt numFmtId="180" formatCode="_(&quot;N$&quot;* #,##0_);_(&quot;N$&quot;* \(#,##0\);_(&quot;N$&quot;* &quot;-&quot;_);_(@_)"/>
    <numFmt numFmtId="181" formatCode="_(&quot;N$&quot;* #,##0.00_);_(&quot;N$&quot;* \(#,##0.00\);_(&quot;N$&quot;* &quot;-&quot;??_);_(@_)"/>
    <numFmt numFmtId="182" formatCode="#,##0.0000_);\(#,##0.0000\)"/>
    <numFmt numFmtId="183" formatCode=";;;"/>
    <numFmt numFmtId="184" formatCode="#,##0.000"/>
    <numFmt numFmtId="185" formatCode="0.0"/>
    <numFmt numFmtId="186" formatCode="#,##0.000_);\(#,##0.000\)"/>
    <numFmt numFmtId="187" formatCode="#,##0.00000_);\(#,##0.00000\)"/>
    <numFmt numFmtId="188" formatCode="#,##0.000000_);\(#,##0.000000\)"/>
    <numFmt numFmtId="189" formatCode="#,##0.0000000_);\(#,##0.0000000\)"/>
    <numFmt numFmtId="190" formatCode="#,##0.00000000_);\(#,##0.00000000\)"/>
    <numFmt numFmtId="191" formatCode="#,##0.000000000_);\(#,##0.000000000\)"/>
    <numFmt numFmtId="192" formatCode="#,##0.0000000000_);\(#,##0.0000000000\)"/>
    <numFmt numFmtId="193" formatCode="#,##0.00000000000_);\(#,##0.00000000000\)"/>
    <numFmt numFmtId="194" formatCode="#,##0.000000000000_);\(#,##0.000000000000\)"/>
  </numFmts>
  <fonts count="12">
    <font>
      <sz val="10"/>
      <name val="Arial"/>
      <family val="0"/>
    </font>
    <font>
      <sz val="12"/>
      <name val="Arial MT"/>
      <family val="0"/>
    </font>
    <font>
      <sz val="12"/>
      <name val="Helv"/>
      <family val="0"/>
    </font>
    <font>
      <b/>
      <sz val="12"/>
      <name val="Arial MT"/>
      <family val="0"/>
    </font>
    <font>
      <sz val="10"/>
      <name val="Arial MT"/>
      <family val="0"/>
    </font>
    <font>
      <b/>
      <sz val="9"/>
      <name val="Arial MT"/>
      <family val="0"/>
    </font>
    <font>
      <b/>
      <sz val="10"/>
      <name val="Arial MT"/>
      <family val="0"/>
    </font>
    <font>
      <b/>
      <sz val="9"/>
      <name val="Arial"/>
      <family val="2"/>
    </font>
    <font>
      <b/>
      <u val="double"/>
      <sz val="10"/>
      <name val="Arial MT"/>
      <family val="0"/>
    </font>
    <font>
      <sz val="8"/>
      <name val="Arial"/>
      <family val="2"/>
    </font>
    <font>
      <sz val="10"/>
      <name val="TimesNewRomanPS"/>
      <family val="0"/>
    </font>
    <font>
      <sz val="9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  <bgColor indexed="22"/>
      </patternFill>
    </fill>
  </fills>
  <borders count="1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72" fontId="3" fillId="0" borderId="0" xfId="42" applyFont="1" applyAlignment="1">
      <alignment horizontal="left"/>
      <protection/>
    </xf>
    <xf numFmtId="172" fontId="3" fillId="0" borderId="0" xfId="42" applyFont="1" applyAlignment="1">
      <alignment horizontal="centerContinuous"/>
      <protection/>
    </xf>
    <xf numFmtId="172" fontId="1" fillId="0" borderId="0" xfId="42">
      <alignment/>
      <protection/>
    </xf>
    <xf numFmtId="172" fontId="3" fillId="0" borderId="0" xfId="35" applyFont="1" applyFill="1" applyAlignment="1" applyProtection="1">
      <alignment horizontal="centerContinuous"/>
      <protection locked="0"/>
    </xf>
    <xf numFmtId="172" fontId="1" fillId="0" borderId="0" xfId="42" applyFont="1" applyAlignment="1">
      <alignment horizontal="centerContinuous"/>
      <protection/>
    </xf>
    <xf numFmtId="172" fontId="1" fillId="0" borderId="0" xfId="42" applyFont="1">
      <alignment/>
      <protection/>
    </xf>
    <xf numFmtId="172" fontId="4" fillId="2" borderId="1" xfId="42" applyFont="1" applyFill="1" applyBorder="1">
      <alignment/>
      <protection/>
    </xf>
    <xf numFmtId="172" fontId="5" fillId="2" borderId="2" xfId="42" applyFont="1" applyFill="1" applyBorder="1" applyProtection="1">
      <alignment/>
      <protection locked="0"/>
    </xf>
    <xf numFmtId="172" fontId="5" fillId="2" borderId="2" xfId="42" applyFont="1" applyFill="1" applyBorder="1">
      <alignment/>
      <protection/>
    </xf>
    <xf numFmtId="172" fontId="4" fillId="2" borderId="3" xfId="42" applyFont="1" applyFill="1" applyBorder="1">
      <alignment/>
      <protection/>
    </xf>
    <xf numFmtId="172" fontId="4" fillId="2" borderId="4" xfId="42" applyFont="1" applyFill="1" applyBorder="1">
      <alignment/>
      <protection/>
    </xf>
    <xf numFmtId="172" fontId="5" fillId="2" borderId="0" xfId="48" applyFont="1" applyFill="1">
      <alignment/>
      <protection/>
    </xf>
    <xf numFmtId="172" fontId="5" fillId="2" borderId="0" xfId="48" applyFont="1" applyFill="1" applyBorder="1" applyAlignment="1" applyProtection="1">
      <alignment horizontal="center"/>
      <protection locked="0"/>
    </xf>
    <xf numFmtId="172" fontId="4" fillId="2" borderId="5" xfId="42" applyFont="1" applyFill="1" applyBorder="1">
      <alignment/>
      <protection/>
    </xf>
    <xf numFmtId="172" fontId="6" fillId="2" borderId="4" xfId="42" applyFont="1" applyFill="1" applyBorder="1" applyAlignment="1" applyProtection="1">
      <alignment horizontal="center"/>
      <protection locked="0"/>
    </xf>
    <xf numFmtId="172" fontId="5" fillId="2" borderId="6" xfId="48" applyFont="1" applyFill="1" applyBorder="1" applyAlignment="1" applyProtection="1">
      <alignment horizontal="center"/>
      <protection locked="0"/>
    </xf>
    <xf numFmtId="49" fontId="5" fillId="2" borderId="0" xfId="42" applyNumberFormat="1" applyFont="1" applyFill="1" applyBorder="1" applyAlignment="1" applyProtection="1">
      <alignment horizontal="center"/>
      <protection locked="0"/>
    </xf>
    <xf numFmtId="172" fontId="4" fillId="2" borderId="4" xfId="42" applyFont="1" applyFill="1" applyBorder="1" applyProtection="1">
      <alignment/>
      <protection locked="0"/>
    </xf>
    <xf numFmtId="49" fontId="5" fillId="2" borderId="0" xfId="48" applyNumberFormat="1" applyFont="1" applyFill="1" applyBorder="1" applyAlignment="1" applyProtection="1">
      <alignment horizontal="center"/>
      <protection locked="0"/>
    </xf>
    <xf numFmtId="49" fontId="5" fillId="2" borderId="0" xfId="48" applyNumberFormat="1" applyFont="1" applyFill="1" applyBorder="1" applyAlignment="1">
      <alignment horizontal="center"/>
      <protection/>
    </xf>
    <xf numFmtId="49" fontId="5" fillId="2" borderId="0" xfId="48" applyNumberFormat="1" applyFont="1" applyFill="1" applyBorder="1" applyAlignment="1" quotePrefix="1">
      <alignment horizontal="center"/>
      <protection/>
    </xf>
    <xf numFmtId="172" fontId="7" fillId="2" borderId="0" xfId="39" applyFont="1" applyFill="1" applyBorder="1" applyAlignment="1">
      <alignment horizontal="center"/>
      <protection/>
    </xf>
    <xf numFmtId="49" fontId="5" fillId="2" borderId="0" xfId="48" applyNumberFormat="1" applyFont="1" applyFill="1" applyBorder="1" applyAlignment="1" applyProtection="1" quotePrefix="1">
      <alignment horizontal="center"/>
      <protection locked="0"/>
    </xf>
    <xf numFmtId="172" fontId="5" fillId="2" borderId="0" xfId="42" applyFont="1" applyFill="1" applyBorder="1" applyAlignment="1" applyProtection="1">
      <alignment horizontal="center"/>
      <protection locked="0"/>
    </xf>
    <xf numFmtId="172" fontId="4" fillId="2" borderId="7" xfId="42" applyFont="1" applyFill="1" applyBorder="1">
      <alignment/>
      <protection/>
    </xf>
    <xf numFmtId="172" fontId="5" fillId="2" borderId="8" xfId="42" applyFont="1" applyFill="1" applyBorder="1" applyAlignment="1" applyProtection="1" quotePrefix="1">
      <alignment horizontal="center"/>
      <protection locked="0"/>
    </xf>
    <xf numFmtId="172" fontId="5" fillId="2" borderId="9" xfId="42" applyFont="1" applyFill="1" applyBorder="1">
      <alignment/>
      <protection/>
    </xf>
    <xf numFmtId="172" fontId="5" fillId="2" borderId="9" xfId="42" applyFont="1" applyFill="1" applyBorder="1" applyAlignment="1" quotePrefix="1">
      <alignment horizontal="center"/>
      <protection/>
    </xf>
    <xf numFmtId="172" fontId="5" fillId="2" borderId="9" xfId="42" applyFont="1" applyFill="1" applyBorder="1" applyAlignment="1">
      <alignment horizontal="center"/>
      <protection/>
    </xf>
    <xf numFmtId="172" fontId="4" fillId="2" borderId="10" xfId="42" applyFont="1" applyFill="1" applyBorder="1">
      <alignment/>
      <protection/>
    </xf>
    <xf numFmtId="172" fontId="6" fillId="0" borderId="1" xfId="47" applyFont="1" applyBorder="1" applyAlignment="1" applyProtection="1">
      <alignment horizontal="left"/>
      <protection/>
    </xf>
    <xf numFmtId="172" fontId="8" fillId="0" borderId="0" xfId="42" applyFont="1" applyBorder="1" applyAlignment="1" applyProtection="1">
      <alignment/>
      <protection locked="0"/>
    </xf>
    <xf numFmtId="172" fontId="8" fillId="0" borderId="11" xfId="42" applyFont="1" applyBorder="1" applyAlignment="1">
      <alignment horizontal="left"/>
      <protection/>
    </xf>
    <xf numFmtId="39" fontId="8" fillId="0" borderId="11" xfId="42" applyNumberFormat="1" applyFont="1" applyBorder="1" applyAlignment="1" applyProtection="1">
      <alignment/>
      <protection locked="0"/>
    </xf>
    <xf numFmtId="172" fontId="8" fillId="0" borderId="0" xfId="42" applyFont="1" applyBorder="1" applyAlignment="1">
      <alignment horizontal="left"/>
      <protection/>
    </xf>
    <xf numFmtId="172" fontId="6" fillId="0" borderId="12" xfId="42" applyFont="1" applyBorder="1">
      <alignment/>
      <protection/>
    </xf>
    <xf numFmtId="172" fontId="3" fillId="0" borderId="0" xfId="42" applyFont="1">
      <alignment/>
      <protection/>
    </xf>
    <xf numFmtId="172" fontId="6" fillId="0" borderId="4" xfId="47" applyFont="1" applyBorder="1" applyAlignment="1" applyProtection="1">
      <alignment horizontal="left" indent="1"/>
      <protection/>
    </xf>
    <xf numFmtId="172" fontId="6" fillId="0" borderId="0" xfId="42" applyFont="1" applyAlignment="1" applyProtection="1">
      <alignment/>
      <protection/>
    </xf>
    <xf numFmtId="172" fontId="6" fillId="0" borderId="0" xfId="42" applyFont="1" applyAlignment="1">
      <alignment horizontal="left"/>
      <protection/>
    </xf>
    <xf numFmtId="39" fontId="6" fillId="0" borderId="0" xfId="42" applyNumberFormat="1" applyFont="1" applyAlignment="1" applyProtection="1">
      <alignment/>
      <protection/>
    </xf>
    <xf numFmtId="172" fontId="6" fillId="0" borderId="5" xfId="42" applyFont="1" applyBorder="1">
      <alignment/>
      <protection/>
    </xf>
    <xf numFmtId="172" fontId="6" fillId="0" borderId="4" xfId="47" applyFont="1" applyBorder="1" applyAlignment="1" applyProtection="1">
      <alignment horizontal="left" indent="2"/>
      <protection/>
    </xf>
    <xf numFmtId="172" fontId="6" fillId="0" borderId="4" xfId="47" applyFont="1" applyBorder="1" applyAlignment="1" applyProtection="1">
      <alignment horizontal="left" indent="3"/>
      <protection/>
    </xf>
    <xf numFmtId="172" fontId="4" fillId="0" borderId="4" xfId="47" applyFont="1" applyBorder="1" applyAlignment="1" applyProtection="1">
      <alignment horizontal="left" wrapText="1" indent="4"/>
      <protection/>
    </xf>
    <xf numFmtId="172" fontId="4" fillId="0" borderId="0" xfId="42" applyFont="1" applyAlignment="1" applyProtection="1">
      <alignment/>
      <protection/>
    </xf>
    <xf numFmtId="172" fontId="4" fillId="0" borderId="0" xfId="42" applyFont="1" applyAlignment="1">
      <alignment horizontal="left"/>
      <protection/>
    </xf>
    <xf numFmtId="39" fontId="4" fillId="0" borderId="0" xfId="42" applyNumberFormat="1" applyFont="1" applyAlignment="1" applyProtection="1">
      <alignment/>
      <protection/>
    </xf>
    <xf numFmtId="172" fontId="4" fillId="0" borderId="5" xfId="42" applyFont="1" applyBorder="1">
      <alignment/>
      <protection/>
    </xf>
    <xf numFmtId="172" fontId="4" fillId="0" borderId="4" xfId="47" applyFont="1" applyBorder="1" applyAlignment="1" applyProtection="1">
      <alignment horizontal="left" indent="4"/>
      <protection/>
    </xf>
    <xf numFmtId="172" fontId="6" fillId="0" borderId="4" xfId="47" applyFont="1" applyBorder="1" applyAlignment="1" applyProtection="1">
      <alignment horizontal="left" wrapText="1" indent="3"/>
      <protection/>
    </xf>
    <xf numFmtId="172" fontId="6" fillId="0" borderId="4" xfId="47" applyFont="1" applyBorder="1" applyAlignment="1" applyProtection="1">
      <alignment horizontal="left" wrapText="1" indent="2"/>
      <protection/>
    </xf>
    <xf numFmtId="172" fontId="4" fillId="0" borderId="7" xfId="42" applyFont="1" applyBorder="1">
      <alignment/>
      <protection/>
    </xf>
    <xf numFmtId="172" fontId="4" fillId="0" borderId="9" xfId="42" applyFont="1" applyBorder="1">
      <alignment/>
      <protection/>
    </xf>
    <xf numFmtId="39" fontId="4" fillId="0" borderId="9" xfId="42" applyNumberFormat="1" applyFont="1" applyBorder="1">
      <alignment/>
      <protection/>
    </xf>
    <xf numFmtId="172" fontId="4" fillId="0" borderId="10" xfId="42" applyFont="1" applyBorder="1">
      <alignment/>
      <protection/>
    </xf>
    <xf numFmtId="172" fontId="9" fillId="0" borderId="0" xfId="42" applyFont="1" applyProtection="1">
      <alignment/>
      <protection locked="0"/>
    </xf>
    <xf numFmtId="172" fontId="4" fillId="0" borderId="0" xfId="42" applyFont="1">
      <alignment/>
      <protection/>
    </xf>
    <xf numFmtId="172" fontId="0" fillId="0" borderId="0" xfId="42" applyFont="1">
      <alignment/>
      <protection/>
    </xf>
    <xf numFmtId="172" fontId="10" fillId="0" borderId="0" xfId="42" applyFont="1">
      <alignment/>
      <protection/>
    </xf>
    <xf numFmtId="172" fontId="11" fillId="0" borderId="0" xfId="38" applyFont="1">
      <alignment/>
      <protection/>
    </xf>
    <xf numFmtId="172" fontId="4" fillId="0" borderId="0" xfId="39" applyFont="1" applyProtection="1">
      <alignment/>
      <protection/>
    </xf>
    <xf numFmtId="172" fontId="3" fillId="0" borderId="0" xfId="35" applyFont="1" applyFill="1" applyAlignment="1" applyProtection="1">
      <alignment horizontal="center"/>
      <protection locked="0"/>
    </xf>
    <xf numFmtId="172" fontId="5" fillId="2" borderId="13" xfId="48" applyFont="1" applyFill="1" applyBorder="1" applyAlignment="1" applyProtection="1">
      <alignment horizontal="center"/>
      <protection locked="0"/>
    </xf>
    <xf numFmtId="172" fontId="5" fillId="2" borderId="13" xfId="42" applyFont="1" applyFill="1" applyBorder="1" applyAlignment="1" applyProtection="1">
      <alignment horizontal="center"/>
      <protection locked="0"/>
    </xf>
  </cellXfs>
  <cellStyles count="37">
    <cellStyle name="Normal" xfId="0"/>
    <cellStyle name="Comma" xfId="15"/>
    <cellStyle name="Comma [0]" xfId="16"/>
    <cellStyle name="Millares [0]_CIFCON00" xfId="17"/>
    <cellStyle name="Millares [0]_Libro1" xfId="18"/>
    <cellStyle name="Millares [0]_Libro3" xfId="19"/>
    <cellStyle name="Millares [0]_Libro4" xfId="20"/>
    <cellStyle name="Millares_CIFCON00" xfId="21"/>
    <cellStyle name="Millares_Libro1" xfId="22"/>
    <cellStyle name="Millares_Libro3" xfId="23"/>
    <cellStyle name="Millares_Libro4" xfId="24"/>
    <cellStyle name="Currency" xfId="25"/>
    <cellStyle name="Currency [0]" xfId="26"/>
    <cellStyle name="Moneda [0]_CIFCON00" xfId="27"/>
    <cellStyle name="Moneda [0]_Libro1" xfId="28"/>
    <cellStyle name="Moneda [0]_Libro3" xfId="29"/>
    <cellStyle name="Moneda [0]_Libro4" xfId="30"/>
    <cellStyle name="Moneda_CIFCON00" xfId="31"/>
    <cellStyle name="Moneda_Libro1" xfId="32"/>
    <cellStyle name="Moneda_Libro3" xfId="33"/>
    <cellStyle name="Moneda_Libro4" xfId="34"/>
    <cellStyle name="Normal_APCRAD" xfId="35"/>
    <cellStyle name="Normal_CIFCON00" xfId="36"/>
    <cellStyle name="Normal_EGOSPCE" xfId="37"/>
    <cellStyle name="Normal_EGPSPCA" xfId="38"/>
    <cellStyle name="Normal_EM99" xfId="39"/>
    <cellStyle name="Normal_GPAPPCA" xfId="40"/>
    <cellStyle name="Normal_GPAPPCE" xfId="41"/>
    <cellStyle name="Normal_IFAPPCA" xfId="42"/>
    <cellStyle name="Normal_Libro1" xfId="43"/>
    <cellStyle name="Normal_Libro3" xfId="44"/>
    <cellStyle name="Normal_Libro4" xfId="45"/>
    <cellStyle name="Normal_Módulo1" xfId="46"/>
    <cellStyle name="Normal_PROYPEF" xfId="47"/>
    <cellStyle name="Normal_STORGCD" xfId="48"/>
    <cellStyle name="Normal_tarje00" xfId="49"/>
    <cellStyle name="Percent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1" sqref="A1"/>
    </sheetView>
  </sheetViews>
  <sheetFormatPr defaultColWidth="16.28125" defaultRowHeight="12.75"/>
  <cols>
    <col min="1" max="1" width="38.00390625" style="3" customWidth="1"/>
    <col min="2" max="3" width="11.7109375" style="3" customWidth="1"/>
    <col min="4" max="4" width="0.85546875" style="3" customWidth="1"/>
    <col min="5" max="6" width="6.7109375" style="3" customWidth="1"/>
    <col min="7" max="7" width="0.85546875" style="3" customWidth="1"/>
    <col min="8" max="8" width="8.7109375" style="3" bestFit="1" customWidth="1"/>
    <col min="9" max="9" width="0.85546875" style="3" customWidth="1"/>
    <col min="10" max="10" width="1.28515625" style="3" customWidth="1"/>
    <col min="11" max="16384" width="16.28125" style="3" customWidth="1"/>
  </cols>
  <sheetData>
    <row r="1" spans="1:9" ht="15.75">
      <c r="A1" s="1" t="s">
        <v>29</v>
      </c>
      <c r="B1" s="2"/>
      <c r="C1" s="2"/>
      <c r="D1" s="2"/>
      <c r="E1" s="2"/>
      <c r="F1" s="2"/>
      <c r="G1" s="2"/>
      <c r="H1" s="2"/>
      <c r="I1" s="2"/>
    </row>
    <row r="2" spans="1:9" ht="18.75" customHeight="1">
      <c r="A2" s="63" t="s">
        <v>28</v>
      </c>
      <c r="B2" s="63"/>
      <c r="C2" s="63"/>
      <c r="D2" s="63"/>
      <c r="E2" s="63"/>
      <c r="F2" s="63"/>
      <c r="G2" s="63"/>
      <c r="H2" s="63"/>
      <c r="I2" s="63"/>
    </row>
    <row r="3" spans="1:9" ht="14.25" customHeight="1">
      <c r="A3" s="4"/>
      <c r="B3" s="5"/>
      <c r="C3" s="5"/>
      <c r="D3" s="5"/>
      <c r="E3" s="5"/>
      <c r="F3" s="5"/>
      <c r="G3" s="5"/>
      <c r="H3" s="5"/>
      <c r="I3" s="5"/>
    </row>
    <row r="4" spans="1:9" ht="9.75" customHeight="1" thickBot="1">
      <c r="A4" s="6"/>
      <c r="B4" s="6"/>
      <c r="C4" s="6"/>
      <c r="D4" s="6"/>
      <c r="E4" s="6"/>
      <c r="F4" s="6"/>
      <c r="G4" s="6"/>
      <c r="H4" s="6"/>
      <c r="I4" s="6"/>
    </row>
    <row r="5" spans="1:9" ht="10.5" customHeight="1" thickTop="1">
      <c r="A5" s="7"/>
      <c r="B5" s="8"/>
      <c r="C5" s="8"/>
      <c r="D5" s="9"/>
      <c r="E5" s="9"/>
      <c r="F5" s="9"/>
      <c r="G5" s="9"/>
      <c r="H5" s="8"/>
      <c r="I5" s="10"/>
    </row>
    <row r="6" spans="1:9" ht="10.5" customHeight="1">
      <c r="A6" s="11"/>
      <c r="B6" s="64" t="s">
        <v>0</v>
      </c>
      <c r="C6" s="64"/>
      <c r="D6" s="12"/>
      <c r="E6" s="65" t="s">
        <v>1</v>
      </c>
      <c r="F6" s="65"/>
      <c r="G6" s="12"/>
      <c r="H6" s="13"/>
      <c r="I6" s="14"/>
    </row>
    <row r="7" spans="1:9" ht="10.5" customHeight="1">
      <c r="A7" s="15" t="s">
        <v>2</v>
      </c>
      <c r="B7" s="13" t="s">
        <v>3</v>
      </c>
      <c r="C7" s="16" t="s">
        <v>4</v>
      </c>
      <c r="D7" s="12"/>
      <c r="E7" s="13" t="s">
        <v>3</v>
      </c>
      <c r="F7" s="17" t="s">
        <v>5</v>
      </c>
      <c r="G7" s="12"/>
      <c r="H7" s="13" t="s">
        <v>6</v>
      </c>
      <c r="I7" s="14"/>
    </row>
    <row r="8" spans="1:9" ht="10.5" customHeight="1">
      <c r="A8" s="18"/>
      <c r="B8" s="19" t="s">
        <v>7</v>
      </c>
      <c r="C8" s="20" t="s">
        <v>8</v>
      </c>
      <c r="D8" s="12"/>
      <c r="E8" s="21" t="s">
        <v>9</v>
      </c>
      <c r="F8" s="17" t="s">
        <v>10</v>
      </c>
      <c r="G8" s="12"/>
      <c r="H8" s="22" t="s">
        <v>11</v>
      </c>
      <c r="I8" s="14"/>
    </row>
    <row r="9" spans="1:9" ht="10.5" customHeight="1">
      <c r="A9" s="18"/>
      <c r="B9" s="23" t="s">
        <v>9</v>
      </c>
      <c r="C9" s="23" t="s">
        <v>10</v>
      </c>
      <c r="D9" s="12"/>
      <c r="E9" s="17"/>
      <c r="F9" s="24"/>
      <c r="G9" s="12"/>
      <c r="H9" s="22" t="s">
        <v>12</v>
      </c>
      <c r="I9" s="14"/>
    </row>
    <row r="10" spans="1:9" ht="10.5" customHeight="1" thickBot="1">
      <c r="A10" s="25"/>
      <c r="B10" s="26"/>
      <c r="C10" s="26"/>
      <c r="D10" s="27"/>
      <c r="E10" s="28"/>
      <c r="F10" s="29"/>
      <c r="G10" s="27"/>
      <c r="H10" s="27"/>
      <c r="I10" s="30"/>
    </row>
    <row r="11" spans="1:9" s="37" customFormat="1" ht="34.5" customHeight="1" thickTop="1">
      <c r="A11" s="31" t="s">
        <v>13</v>
      </c>
      <c r="B11" s="32">
        <f>SUM(B12,B24)</f>
        <v>1030080.3</v>
      </c>
      <c r="C11" s="32">
        <f>SUM(C12,C24)</f>
        <v>1195313.4</v>
      </c>
      <c r="D11" s="33"/>
      <c r="E11" s="34">
        <f aca="true" t="shared" si="0" ref="E11:E24">(B11/$E$31)*100</f>
        <v>22.68199894305721</v>
      </c>
      <c r="F11" s="34">
        <f aca="true" t="shared" si="1" ref="F11:F24">(C11/$F$31)*100</f>
        <v>22.821341428489603</v>
      </c>
      <c r="G11" s="35"/>
      <c r="H11" s="32">
        <f>IF(B11=0,"",IF(((C11/B11/$H$31)-1)*100&gt;=ABS(1000),"      n.s.",((C11/B11/$H$31)-1)*100))</f>
        <v>5.1284634756206815</v>
      </c>
      <c r="I11" s="36"/>
    </row>
    <row r="12" spans="1:9" s="37" customFormat="1" ht="30" customHeight="1">
      <c r="A12" s="38" t="s">
        <v>14</v>
      </c>
      <c r="B12" s="39">
        <f>SUM(B13,B22:B23)</f>
        <v>859962.5</v>
      </c>
      <c r="C12" s="39">
        <f>SUM(C13,C22:C23)</f>
        <v>994198.2999999999</v>
      </c>
      <c r="D12" s="40"/>
      <c r="E12" s="41">
        <f t="shared" si="0"/>
        <v>18.936065970845995</v>
      </c>
      <c r="F12" s="41">
        <f t="shared" si="1"/>
        <v>18.98158161024877</v>
      </c>
      <c r="G12" s="40"/>
      <c r="H12" s="39">
        <f aca="true" t="shared" si="2" ref="H12:H24">IF(B12=0,"",IF(((C12/B12/$H$31)-1)*100&gt;=ABS(1000),"      n.s.",((C12/B12/$H$31)-1)*100))</f>
        <v>4.737719333262569</v>
      </c>
      <c r="I12" s="42"/>
    </row>
    <row r="13" spans="1:9" s="37" customFormat="1" ht="24.75" customHeight="1">
      <c r="A13" s="43" t="s">
        <v>15</v>
      </c>
      <c r="B13" s="39">
        <f>SUM(B14:B16,B20,B21)</f>
        <v>704820.2</v>
      </c>
      <c r="C13" s="39">
        <f>SUM(C14:C16,C20,C21)</f>
        <v>816734.8999999999</v>
      </c>
      <c r="D13" s="40"/>
      <c r="E13" s="41">
        <f t="shared" si="0"/>
        <v>15.519888140221077</v>
      </c>
      <c r="F13" s="41">
        <f t="shared" si="1"/>
        <v>15.593388319300455</v>
      </c>
      <c r="G13" s="40"/>
      <c r="H13" s="39">
        <f t="shared" si="2"/>
        <v>4.981405242012538</v>
      </c>
      <c r="I13" s="42"/>
    </row>
    <row r="14" spans="1:9" s="37" customFormat="1" ht="21.75" customHeight="1">
      <c r="A14" s="44" t="s">
        <v>16</v>
      </c>
      <c r="B14" s="39">
        <v>3020.7</v>
      </c>
      <c r="C14" s="39">
        <v>3790.4</v>
      </c>
      <c r="D14" s="40"/>
      <c r="E14" s="41">
        <f t="shared" si="0"/>
        <v>0.06651473114017703</v>
      </c>
      <c r="F14" s="41">
        <f t="shared" si="1"/>
        <v>0.0723676422857361</v>
      </c>
      <c r="G14" s="40"/>
      <c r="H14" s="39">
        <f t="shared" si="2"/>
        <v>13.680783484216796</v>
      </c>
      <c r="I14" s="42"/>
    </row>
    <row r="15" spans="1:9" s="37" customFormat="1" ht="21.75" customHeight="1">
      <c r="A15" s="44" t="s">
        <v>17</v>
      </c>
      <c r="B15" s="39">
        <v>5554</v>
      </c>
      <c r="C15" s="39">
        <v>8075.8</v>
      </c>
      <c r="D15" s="40"/>
      <c r="E15" s="41">
        <f t="shared" si="0"/>
        <v>0.12229708900339102</v>
      </c>
      <c r="F15" s="41">
        <f t="shared" si="1"/>
        <v>0.15418599767073332</v>
      </c>
      <c r="G15" s="40"/>
      <c r="H15" s="39">
        <f t="shared" si="2"/>
        <v>31.73139466548367</v>
      </c>
      <c r="I15" s="42"/>
    </row>
    <row r="16" spans="1:9" s="37" customFormat="1" ht="21.75" customHeight="1">
      <c r="A16" s="44" t="s">
        <v>18</v>
      </c>
      <c r="B16" s="39">
        <f>SUM(B17:B19)</f>
        <v>692561.5</v>
      </c>
      <c r="C16" s="39">
        <f>SUM(C17:C19)</f>
        <v>796132</v>
      </c>
      <c r="D16" s="40"/>
      <c r="E16" s="41">
        <f t="shared" si="0"/>
        <v>15.24995596071696</v>
      </c>
      <c r="F16" s="41">
        <f t="shared" si="1"/>
        <v>15.200030547759514</v>
      </c>
      <c r="G16" s="40"/>
      <c r="H16" s="39">
        <f t="shared" si="2"/>
        <v>4.144501516457955</v>
      </c>
      <c r="I16" s="42"/>
    </row>
    <row r="17" spans="1:9" ht="36" customHeight="1">
      <c r="A17" s="45" t="s">
        <v>19</v>
      </c>
      <c r="B17" s="46">
        <v>151959.9</v>
      </c>
      <c r="C17" s="46">
        <v>181998.6</v>
      </c>
      <c r="D17" s="47"/>
      <c r="E17" s="48">
        <f t="shared" si="0"/>
        <v>3.3461025234509183</v>
      </c>
      <c r="F17" s="48">
        <f t="shared" si="1"/>
        <v>3.4747809152872446</v>
      </c>
      <c r="G17" s="47"/>
      <c r="H17" s="46">
        <f t="shared" si="2"/>
        <v>8.50472695673532</v>
      </c>
      <c r="I17" s="49"/>
    </row>
    <row r="18" spans="1:9" ht="19.5" customHeight="1">
      <c r="A18" s="50" t="s">
        <v>20</v>
      </c>
      <c r="B18" s="46">
        <v>230399</v>
      </c>
      <c r="C18" s="46">
        <v>278916.5</v>
      </c>
      <c r="D18" s="47"/>
      <c r="E18" s="48">
        <f t="shared" si="0"/>
        <v>5.073303386620866</v>
      </c>
      <c r="F18" s="48">
        <f t="shared" si="1"/>
        <v>5.325171353838517</v>
      </c>
      <c r="G18" s="47"/>
      <c r="H18" s="46">
        <f t="shared" si="2"/>
        <v>9.673884857810112</v>
      </c>
      <c r="I18" s="49"/>
    </row>
    <row r="19" spans="1:9" ht="36" customHeight="1">
      <c r="A19" s="45" t="s">
        <v>21</v>
      </c>
      <c r="B19" s="46">
        <v>310202.6</v>
      </c>
      <c r="C19" s="46">
        <v>335216.9</v>
      </c>
      <c r="D19" s="47"/>
      <c r="E19" s="48">
        <f t="shared" si="0"/>
        <v>6.830550050645175</v>
      </c>
      <c r="F19" s="48">
        <f t="shared" si="1"/>
        <v>6.400078278633751</v>
      </c>
      <c r="G19" s="47"/>
      <c r="H19" s="46">
        <f t="shared" si="2"/>
        <v>-2.0983340185962263</v>
      </c>
      <c r="I19" s="49"/>
    </row>
    <row r="20" spans="1:9" s="37" customFormat="1" ht="19.5" customHeight="1">
      <c r="A20" s="44" t="s">
        <v>22</v>
      </c>
      <c r="B20" s="39">
        <v>3489.2</v>
      </c>
      <c r="C20" s="39">
        <v>8453.7</v>
      </c>
      <c r="D20" s="40"/>
      <c r="E20" s="41">
        <f t="shared" si="0"/>
        <v>0.07683093319240762</v>
      </c>
      <c r="F20" s="41">
        <f t="shared" si="1"/>
        <v>0.16140099662065413</v>
      </c>
      <c r="G20" s="40"/>
      <c r="H20" s="39">
        <f t="shared" si="2"/>
        <v>119.4980054624383</v>
      </c>
      <c r="I20" s="42"/>
    </row>
    <row r="21" spans="1:9" s="37" customFormat="1" ht="36" customHeight="1">
      <c r="A21" s="51" t="s">
        <v>23</v>
      </c>
      <c r="B21" s="39">
        <v>194.8</v>
      </c>
      <c r="C21" s="39">
        <v>283</v>
      </c>
      <c r="D21" s="40"/>
      <c r="E21" s="41">
        <f t="shared" si="0"/>
        <v>0.004289426168141983</v>
      </c>
      <c r="F21" s="41">
        <f t="shared" si="1"/>
        <v>0.005403134963819997</v>
      </c>
      <c r="G21" s="40"/>
      <c r="H21" s="39">
        <f t="shared" si="2"/>
        <v>31.615516753213548</v>
      </c>
      <c r="I21" s="42"/>
    </row>
    <row r="22" spans="1:9" s="37" customFormat="1" ht="39.75" customHeight="1">
      <c r="A22" s="52" t="s">
        <v>24</v>
      </c>
      <c r="B22" s="39">
        <v>141659</v>
      </c>
      <c r="C22" s="39">
        <v>161712.8</v>
      </c>
      <c r="D22" s="40"/>
      <c r="E22" s="41">
        <f t="shared" si="0"/>
        <v>3.1192803981151185</v>
      </c>
      <c r="F22" s="41">
        <f t="shared" si="1"/>
        <v>3.0874773278347365</v>
      </c>
      <c r="G22" s="40"/>
      <c r="H22" s="39">
        <f t="shared" si="2"/>
        <v>3.421262583719775</v>
      </c>
      <c r="I22" s="42"/>
    </row>
    <row r="23" spans="1:9" s="37" customFormat="1" ht="27" customHeight="1">
      <c r="A23" s="43" t="s">
        <v>25</v>
      </c>
      <c r="B23" s="39">
        <v>13483.3</v>
      </c>
      <c r="C23" s="39">
        <v>15750.6</v>
      </c>
      <c r="D23" s="40"/>
      <c r="E23" s="41">
        <f t="shared" si="0"/>
        <v>0.2968974325097987</v>
      </c>
      <c r="F23" s="41">
        <f t="shared" si="1"/>
        <v>0.3007159631135804</v>
      </c>
      <c r="G23" s="40"/>
      <c r="H23" s="39">
        <f t="shared" si="2"/>
        <v>5.830418875744359</v>
      </c>
      <c r="I23" s="42"/>
    </row>
    <row r="24" spans="1:9" s="37" customFormat="1" ht="30" customHeight="1">
      <c r="A24" s="38" t="s">
        <v>26</v>
      </c>
      <c r="B24" s="39">
        <v>170117.8</v>
      </c>
      <c r="C24" s="39">
        <v>201115.1</v>
      </c>
      <c r="D24" s="40"/>
      <c r="E24" s="41">
        <f t="shared" si="0"/>
        <v>3.745932972211212</v>
      </c>
      <c r="F24" s="41">
        <f t="shared" si="1"/>
        <v>3.839759818240831</v>
      </c>
      <c r="G24" s="40"/>
      <c r="H24" s="39">
        <f t="shared" si="2"/>
        <v>7.103714210832779</v>
      </c>
      <c r="I24" s="42"/>
    </row>
    <row r="25" spans="1:9" ht="9.75" customHeight="1" thickBot="1">
      <c r="A25" s="53"/>
      <c r="B25" s="54"/>
      <c r="C25" s="54"/>
      <c r="D25" s="54"/>
      <c r="E25" s="55"/>
      <c r="F25" s="55"/>
      <c r="G25" s="54"/>
      <c r="H25" s="54"/>
      <c r="I25" s="56"/>
    </row>
    <row r="26" spans="1:9" ht="15" customHeight="1" thickTop="1">
      <c r="A26" s="57" t="s">
        <v>27</v>
      </c>
      <c r="B26" s="58"/>
      <c r="C26" s="58"/>
      <c r="D26" s="58"/>
      <c r="E26" s="58"/>
      <c r="F26" s="58"/>
      <c r="G26" s="58"/>
      <c r="H26" s="58"/>
      <c r="I26" s="58"/>
    </row>
    <row r="27" spans="1:9" ht="15">
      <c r="A27" s="59"/>
      <c r="B27" s="60"/>
      <c r="C27" s="60"/>
      <c r="D27" s="60"/>
      <c r="E27" s="60"/>
      <c r="F27" s="60"/>
      <c r="G27" s="60"/>
      <c r="H27" s="60"/>
      <c r="I27" s="60"/>
    </row>
    <row r="31" spans="5:8" ht="15">
      <c r="E31" s="61">
        <v>4541400</v>
      </c>
      <c r="F31" s="61">
        <v>5237700</v>
      </c>
      <c r="H31" s="62">
        <f>1+0.1038</f>
        <v>1.1038000000000001</v>
      </c>
    </row>
  </sheetData>
  <mergeCells count="3">
    <mergeCell ref="A2:I2"/>
    <mergeCell ref="B6:C6"/>
    <mergeCell ref="E6:F6"/>
  </mergeCells>
  <printOptions horizontalCentered="1"/>
  <pageMargins left="0.3937007874015748" right="0.75" top="0.3937007874015748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SHCP</cp:lastModifiedBy>
  <dcterms:created xsi:type="dcterms:W3CDTF">2000-05-06T04:02:58Z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