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I.1" sheetId="1" r:id="rId1"/>
  </sheets>
  <definedNames>
    <definedName name="_xlnm.Print_Area" localSheetId="0">'III.1'!$A$1:$F$42</definedName>
  </definedNames>
  <calcPr fullCalcOnLoad="1"/>
</workbook>
</file>

<file path=xl/sharedStrings.xml><?xml version="1.0" encoding="utf-8"?>
<sst xmlns="http://schemas.openxmlformats.org/spreadsheetml/2006/main" count="44" uniqueCount="44">
  <si>
    <t>Gasto Programable de la Administración Pública Centralizada 2000</t>
  </si>
  <si>
    <t>Millones de Pesos</t>
  </si>
  <si>
    <t>Variación</t>
  </si>
  <si>
    <t>C o n c e p t o</t>
  </si>
  <si>
    <t>Cierre</t>
  </si>
  <si>
    <t>Presupuesto</t>
  </si>
  <si>
    <t>Real</t>
  </si>
  <si>
    <t>Previsto</t>
  </si>
  <si>
    <t>Aprobado</t>
  </si>
  <si>
    <t>%</t>
  </si>
  <si>
    <t>1999</t>
  </si>
  <si>
    <t>2000</t>
  </si>
  <si>
    <t>GASTO PROGRAMABLE</t>
  </si>
  <si>
    <t>GASTO DIRECTO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</si>
  <si>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</si>
  <si>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</si>
  <si>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</si>
  <si>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</si>
  <si>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</si>
  <si>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 y Desarrollo Rural</t>
  </si>
  <si>
    <t>Comunicaciones y Transportes</t>
  </si>
  <si>
    <t>Comercio y Fomento Industrial</t>
  </si>
  <si>
    <t>Educación Pública</t>
  </si>
  <si>
    <t>Salud</t>
  </si>
  <si>
    <t>Marina</t>
  </si>
  <si>
    <t>Trabajo y Previsión Social</t>
  </si>
  <si>
    <t>Reforma Agraria</t>
  </si>
  <si>
    <t>Medio Ambiente, Recursos Naturales y Pesca</t>
  </si>
  <si>
    <t>Procuraduría General de la República</t>
  </si>
  <si>
    <t>Energía</t>
  </si>
  <si>
    <t>Aportaciones a Seguridad Social</t>
  </si>
  <si>
    <t>Desarrollo Social</t>
  </si>
  <si>
    <t>Turismo</t>
  </si>
  <si>
    <t>Provisiones Salariales y Económicas</t>
  </si>
  <si>
    <t>Contraloría y Desarrollo Administrativo</t>
  </si>
  <si>
    <t>Tribunales Agrarios</t>
  </si>
  <si>
    <t>Tribunal Fiscal de la Federación</t>
  </si>
  <si>
    <t>PREVISIONES Y APORTACIONES A ENTIDADES FEDERATIVAS</t>
  </si>
  <si>
    <t>Previsiones y Aportaciones para los Sistemas de Educación Básica y Normal</t>
  </si>
  <si>
    <t>Aportaciones Federales para Entidades Federativas y Municipios</t>
  </si>
  <si>
    <t>AYUDAS, SUBSIDIOS Y TRANSFERENCIAS</t>
  </si>
  <si>
    <t>Organismos y Empresas de Control Directo</t>
  </si>
  <si>
    <t>Organismos y Empresas de Control Indirecto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</si>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</sst>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2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6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4" fillId="2" borderId="2" xfId="42" applyFont="1" applyFill="1" applyBorder="1">
      <alignment/>
      <protection/>
    </xf>
    <xf numFmtId="172" fontId="7" fillId="2" borderId="2" xfId="39" applyFont="1" applyFill="1" applyBorder="1" applyAlignment="1">
      <alignment horizontal="centerContinuous"/>
      <protection/>
    </xf>
    <xf numFmtId="172" fontId="8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4" fillId="2" borderId="0" xfId="48" applyFont="1" applyFill="1">
      <alignment/>
      <protection/>
    </xf>
    <xf numFmtId="172" fontId="7" fillId="2" borderId="0" xfId="48" applyFont="1" applyFill="1" applyBorder="1" applyAlignment="1" applyProtection="1">
      <alignment horizontal="center"/>
      <protection locked="0"/>
    </xf>
    <xf numFmtId="172" fontId="8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7" fillId="2" borderId="6" xfId="48" applyFont="1" applyFill="1" applyBorder="1" applyAlignment="1" applyProtection="1">
      <alignment horizontal="center"/>
      <protection locked="0"/>
    </xf>
    <xf numFmtId="172" fontId="4" fillId="2" borderId="0" xfId="39" applyFont="1" applyFill="1" applyBorder="1" applyAlignment="1">
      <alignment horizontal="center"/>
      <protection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7" fillId="2" borderId="0" xfId="48" applyNumberFormat="1" applyFont="1" applyFill="1" applyBorder="1" applyAlignment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4" fillId="2" borderId="9" xfId="42" applyFont="1" applyFill="1" applyBorder="1">
      <alignment/>
      <protection/>
    </xf>
    <xf numFmtId="172" fontId="7" fillId="2" borderId="9" xfId="39" applyFont="1" applyFill="1" applyBorder="1">
      <alignment/>
      <protection/>
    </xf>
    <xf numFmtId="172" fontId="8" fillId="2" borderId="10" xfId="39" applyFont="1" applyFill="1" applyBorder="1">
      <alignment/>
      <protection/>
    </xf>
    <xf numFmtId="172" fontId="4" fillId="0" borderId="1" xfId="42" applyFont="1" applyBorder="1" applyAlignment="1" applyProtection="1">
      <alignment horizontal="left"/>
      <protection locked="0"/>
    </xf>
    <xf numFmtId="172" fontId="9" fillId="0" borderId="11" xfId="42" applyFont="1" applyBorder="1" applyAlignment="1" applyProtection="1">
      <alignment/>
      <protection locked="0"/>
    </xf>
    <xf numFmtId="172" fontId="9" fillId="0" borderId="11" xfId="42" applyFont="1" applyBorder="1" applyAlignment="1">
      <alignment horizontal="left"/>
      <protection/>
    </xf>
    <xf numFmtId="172" fontId="10" fillId="0" borderId="11" xfId="39" applyFont="1" applyBorder="1" applyProtection="1">
      <alignment/>
      <protection/>
    </xf>
    <xf numFmtId="172" fontId="4" fillId="0" borderId="12" xfId="42" applyFont="1" applyBorder="1">
      <alignment/>
      <protection/>
    </xf>
    <xf numFmtId="172" fontId="4" fillId="0" borderId="4" xfId="35" applyFont="1" applyBorder="1" applyAlignment="1" applyProtection="1">
      <alignment horizontal="left" wrapText="1" indent="1"/>
      <protection locked="0"/>
    </xf>
    <xf numFmtId="172" fontId="4" fillId="0" borderId="0" xfId="42" applyFont="1" applyAlignment="1" applyProtection="1">
      <alignment/>
      <protection/>
    </xf>
    <xf numFmtId="172" fontId="4" fillId="0" borderId="0" xfId="42" applyFont="1" applyAlignment="1">
      <alignment horizontal="left"/>
      <protection/>
    </xf>
    <xf numFmtId="172" fontId="4" fillId="0" borderId="0" xfId="39" applyFont="1" applyBorder="1" applyProtection="1">
      <alignment/>
      <protection locked="0"/>
    </xf>
    <xf numFmtId="172" fontId="4" fillId="0" borderId="5" xfId="42" applyFont="1" applyBorder="1">
      <alignment/>
      <protection/>
    </xf>
    <xf numFmtId="172" fontId="4" fillId="0" borderId="0" xfId="42" applyFont="1">
      <alignment/>
      <protection/>
    </xf>
    <xf numFmtId="172" fontId="5" fillId="0" borderId="4" xfId="35" applyFont="1" applyBorder="1" applyAlignment="1" applyProtection="1">
      <alignment horizontal="left" indent="2"/>
      <protection locked="0"/>
    </xf>
    <xf numFmtId="172" fontId="5" fillId="0" borderId="0" xfId="42" applyFont="1" applyAlignment="1" applyProtection="1">
      <alignment/>
      <protection/>
    </xf>
    <xf numFmtId="172" fontId="5" fillId="0" borderId="0" xfId="42" applyFont="1" applyAlignment="1">
      <alignment horizontal="left"/>
      <protection/>
    </xf>
    <xf numFmtId="172" fontId="5" fillId="0" borderId="0" xfId="39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5" fillId="0" borderId="4" xfId="35" applyFont="1" applyBorder="1" applyAlignment="1" applyProtection="1">
      <alignment horizontal="left" wrapText="1" indent="2"/>
      <protection locked="0"/>
    </xf>
    <xf numFmtId="172" fontId="4" fillId="0" borderId="0" xfId="42" applyFont="1" applyAlignment="1">
      <alignment/>
      <protection/>
    </xf>
    <xf numFmtId="172" fontId="5" fillId="0" borderId="0" xfId="42" applyFont="1" applyAlignment="1">
      <alignment/>
      <protection/>
    </xf>
    <xf numFmtId="172" fontId="5" fillId="0" borderId="7" xfId="42" applyFont="1" applyBorder="1">
      <alignment/>
      <protection/>
    </xf>
    <xf numFmtId="172" fontId="5" fillId="0" borderId="9" xfId="42" applyFont="1" applyBorder="1">
      <alignment/>
      <protection/>
    </xf>
    <xf numFmtId="172" fontId="5" fillId="0" borderId="10" xfId="42" applyFont="1" applyBorder="1">
      <alignment/>
      <protection/>
    </xf>
    <xf numFmtId="172" fontId="11" fillId="0" borderId="0" xfId="42" applyFont="1" applyProtection="1">
      <alignment/>
      <protection locked="0"/>
    </xf>
    <xf numFmtId="172" fontId="3" fillId="0" borderId="0" xfId="35" applyFont="1" applyAlignment="1" applyProtection="1">
      <alignment horizontal="center"/>
      <protection locked="0"/>
    </xf>
    <xf numFmtId="172" fontId="4" fillId="2" borderId="13" xfId="48" applyFont="1" applyFill="1" applyBorder="1" applyAlignment="1" applyProtection="1" quotePrefix="1">
      <alignment horizont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16.28125" defaultRowHeight="12.75"/>
  <cols>
    <col min="1" max="1" width="48.7109375" style="3" customWidth="1"/>
    <col min="2" max="3" width="11.7109375" style="3" customWidth="1"/>
    <col min="4" max="4" width="0.85546875" style="3" customWidth="1"/>
    <col min="5" max="5" width="9.7109375" style="3" customWidth="1"/>
    <col min="6" max="6" width="0.85546875" style="3" customWidth="1"/>
    <col min="7" max="7" width="1.28515625" style="3" customWidth="1"/>
    <col min="8" max="16384" width="16.28125" style="3" customWidth="1"/>
  </cols>
  <sheetData>
    <row r="1" spans="1:6" ht="15.75">
      <c r="A1" s="1" t="s">
        <v>43</v>
      </c>
      <c r="B1" s="2"/>
      <c r="C1" s="2"/>
      <c r="D1" s="2"/>
      <c r="E1" s="2"/>
      <c r="F1" s="2"/>
    </row>
    <row r="2" spans="1:6" s="4" customFormat="1" ht="18.75" customHeight="1">
      <c r="A2" s="49" t="s">
        <v>0</v>
      </c>
      <c r="B2" s="49"/>
      <c r="C2" s="49"/>
      <c r="D2" s="49"/>
      <c r="E2" s="49"/>
      <c r="F2" s="49"/>
    </row>
    <row r="3" spans="1:6" s="4" customFormat="1" ht="6" customHeight="1">
      <c r="A3" s="49"/>
      <c r="B3" s="49"/>
      <c r="C3" s="49"/>
      <c r="D3" s="49"/>
      <c r="E3" s="49"/>
      <c r="F3" s="49"/>
    </row>
    <row r="4" ht="9.75" customHeight="1" thickBot="1"/>
    <row r="5" spans="1:6" ht="10.5" customHeight="1" thickTop="1">
      <c r="A5" s="5"/>
      <c r="B5" s="6"/>
      <c r="C5" s="6"/>
      <c r="D5" s="7"/>
      <c r="E5" s="8"/>
      <c r="F5" s="9"/>
    </row>
    <row r="6" spans="1:6" ht="10.5" customHeight="1">
      <c r="A6" s="10"/>
      <c r="B6" s="50" t="s">
        <v>1</v>
      </c>
      <c r="C6" s="50"/>
      <c r="D6" s="11"/>
      <c r="E6" s="12" t="s">
        <v>2</v>
      </c>
      <c r="F6" s="13"/>
    </row>
    <row r="7" spans="1:6" ht="10.5" customHeight="1">
      <c r="A7" s="14" t="s">
        <v>3</v>
      </c>
      <c r="B7" s="15" t="s">
        <v>4</v>
      </c>
      <c r="C7" s="16" t="s">
        <v>5</v>
      </c>
      <c r="D7" s="11"/>
      <c r="E7" s="17" t="s">
        <v>6</v>
      </c>
      <c r="F7" s="13"/>
    </row>
    <row r="8" spans="1:6" ht="10.5" customHeight="1">
      <c r="A8" s="18"/>
      <c r="B8" s="19" t="s">
        <v>7</v>
      </c>
      <c r="C8" s="20" t="s">
        <v>8</v>
      </c>
      <c r="D8" s="11"/>
      <c r="E8" s="17" t="s">
        <v>9</v>
      </c>
      <c r="F8" s="13"/>
    </row>
    <row r="9" spans="1:6" ht="10.5" customHeight="1" thickBot="1">
      <c r="A9" s="21"/>
      <c r="B9" s="22" t="s">
        <v>10</v>
      </c>
      <c r="C9" s="22" t="s">
        <v>11</v>
      </c>
      <c r="D9" s="23"/>
      <c r="E9" s="24"/>
      <c r="F9" s="25"/>
    </row>
    <row r="10" spans="1:6" ht="18" customHeight="1" thickTop="1">
      <c r="A10" s="26" t="s">
        <v>12</v>
      </c>
      <c r="B10" s="27">
        <f>SUM(B11,B35,B38)</f>
        <v>461405.30000000005</v>
      </c>
      <c r="C10" s="27">
        <f>SUM(C11,C35,C38)</f>
        <v>552509.9</v>
      </c>
      <c r="D10" s="28"/>
      <c r="E10" s="29">
        <f aca="true" t="shared" si="0" ref="E10:E40">IF(B10=0,"",IF(((C10/B10/$E$45)-1)*100&gt;=ABS(1000),"      n.s.",((C10/B10/$E$45)-1)*100))</f>
        <v>8.484351122763844</v>
      </c>
      <c r="F10" s="30"/>
    </row>
    <row r="11" spans="1:6" s="36" customFormat="1" ht="18" customHeight="1">
      <c r="A11" s="31" t="s">
        <v>13</v>
      </c>
      <c r="B11" s="32">
        <f>SUM(B12:B34)</f>
        <v>105710.20000000001</v>
      </c>
      <c r="C11" s="32">
        <f>SUM(C12:C34)</f>
        <v>113932.9</v>
      </c>
      <c r="D11" s="33"/>
      <c r="E11" s="34">
        <f t="shared" si="0"/>
        <v>-2.356830622017947</v>
      </c>
      <c r="F11" s="35"/>
    </row>
    <row r="12" spans="1:6" ht="10.5" customHeight="1">
      <c r="A12" s="37" t="s">
        <v>14</v>
      </c>
      <c r="B12" s="38">
        <v>1324.3</v>
      </c>
      <c r="C12" s="38">
        <v>1545.2</v>
      </c>
      <c r="D12" s="39"/>
      <c r="E12" s="40">
        <f t="shared" si="0"/>
        <v>5.708018172092211</v>
      </c>
      <c r="F12" s="41"/>
    </row>
    <row r="13" spans="1:6" ht="10.5" customHeight="1">
      <c r="A13" s="37" t="s">
        <v>15</v>
      </c>
      <c r="B13" s="38">
        <v>4374</v>
      </c>
      <c r="C13" s="38">
        <v>5859.4</v>
      </c>
      <c r="D13" s="39"/>
      <c r="E13" s="40">
        <f t="shared" si="0"/>
        <v>21.362350273026976</v>
      </c>
      <c r="F13" s="41"/>
    </row>
    <row r="14" spans="1:6" ht="10.5" customHeight="1">
      <c r="A14" s="37" t="s">
        <v>16</v>
      </c>
      <c r="B14" s="38">
        <v>2710.1</v>
      </c>
      <c r="C14" s="38">
        <v>3056.7</v>
      </c>
      <c r="D14" s="39"/>
      <c r="E14" s="40">
        <f t="shared" si="0"/>
        <v>2.182638132477277</v>
      </c>
      <c r="F14" s="41"/>
    </row>
    <row r="15" spans="1:6" ht="10.5" customHeight="1">
      <c r="A15" s="37" t="s">
        <v>17</v>
      </c>
      <c r="B15" s="38">
        <v>4762.3</v>
      </c>
      <c r="C15" s="38">
        <v>4575.9</v>
      </c>
      <c r="D15" s="39"/>
      <c r="E15" s="40">
        <f t="shared" si="0"/>
        <v>-12.94987781460778</v>
      </c>
      <c r="F15" s="41"/>
    </row>
    <row r="16" spans="1:6" ht="10.5" customHeight="1">
      <c r="A16" s="37" t="s">
        <v>18</v>
      </c>
      <c r="B16" s="38">
        <v>17476.3</v>
      </c>
      <c r="C16" s="38">
        <v>20315.6</v>
      </c>
      <c r="D16" s="39"/>
      <c r="E16" s="40">
        <f t="shared" si="0"/>
        <v>5.314888504759052</v>
      </c>
      <c r="F16" s="41"/>
    </row>
    <row r="17" spans="1:6" ht="10.5" customHeight="1">
      <c r="A17" s="37" t="s">
        <v>19</v>
      </c>
      <c r="B17" s="38">
        <v>3210.3</v>
      </c>
      <c r="C17" s="38">
        <v>3562.1</v>
      </c>
      <c r="D17" s="39"/>
      <c r="E17" s="40">
        <f t="shared" si="0"/>
        <v>0.524078094642122</v>
      </c>
      <c r="F17" s="41"/>
    </row>
    <row r="18" spans="1:6" ht="10.5" customHeight="1">
      <c r="A18" s="37" t="s">
        <v>20</v>
      </c>
      <c r="B18" s="38">
        <v>12300.4</v>
      </c>
      <c r="C18" s="38">
        <v>14440.5</v>
      </c>
      <c r="D18" s="39"/>
      <c r="E18" s="40">
        <f t="shared" si="0"/>
        <v>6.358598643822222</v>
      </c>
      <c r="F18" s="41"/>
    </row>
    <row r="19" spans="1:6" ht="10.5" customHeight="1">
      <c r="A19" s="37" t="s">
        <v>21</v>
      </c>
      <c r="B19" s="38">
        <v>1176.8</v>
      </c>
      <c r="C19" s="38">
        <v>1409.7</v>
      </c>
      <c r="D19" s="39"/>
      <c r="E19" s="40">
        <f t="shared" si="0"/>
        <v>8.525963518401113</v>
      </c>
      <c r="F19" s="41"/>
    </row>
    <row r="20" spans="1:6" ht="10.5" customHeight="1">
      <c r="A20" s="37" t="s">
        <v>22</v>
      </c>
      <c r="B20" s="38">
        <v>20446.2</v>
      </c>
      <c r="C20" s="38">
        <v>19948.7</v>
      </c>
      <c r="D20" s="39"/>
      <c r="E20" s="40">
        <f t="shared" si="0"/>
        <v>-11.608275932172107</v>
      </c>
      <c r="F20" s="41"/>
    </row>
    <row r="21" spans="1:6" ht="10.5" customHeight="1">
      <c r="A21" s="37" t="s">
        <v>23</v>
      </c>
      <c r="B21" s="38">
        <v>4861.8</v>
      </c>
      <c r="C21" s="38">
        <v>5730.1</v>
      </c>
      <c r="D21" s="39"/>
      <c r="E21" s="40">
        <f t="shared" si="0"/>
        <v>6.776264234807217</v>
      </c>
      <c r="F21" s="41"/>
    </row>
    <row r="22" spans="1:6" ht="10.5" customHeight="1">
      <c r="A22" s="37" t="s">
        <v>24</v>
      </c>
      <c r="B22" s="38">
        <v>6784.2</v>
      </c>
      <c r="C22" s="38">
        <v>7900.1</v>
      </c>
      <c r="D22" s="39"/>
      <c r="E22" s="40">
        <f t="shared" si="0"/>
        <v>5.497837217551638</v>
      </c>
      <c r="F22" s="41"/>
    </row>
    <row r="23" spans="1:6" ht="10.5" customHeight="1">
      <c r="A23" s="37" t="s">
        <v>25</v>
      </c>
      <c r="B23" s="38">
        <v>1434.9</v>
      </c>
      <c r="C23" s="38">
        <v>1630.2</v>
      </c>
      <c r="D23" s="39"/>
      <c r="E23" s="40">
        <f t="shared" si="0"/>
        <v>2.9268930772932578</v>
      </c>
      <c r="F23" s="41"/>
    </row>
    <row r="24" spans="1:6" ht="10.5" customHeight="1">
      <c r="A24" s="37" t="s">
        <v>26</v>
      </c>
      <c r="B24" s="38">
        <v>398.1</v>
      </c>
      <c r="C24" s="38">
        <v>442.8</v>
      </c>
      <c r="D24" s="39"/>
      <c r="E24" s="40">
        <f t="shared" si="0"/>
        <v>0.7685582436122385</v>
      </c>
      <c r="F24" s="41"/>
    </row>
    <row r="25" spans="1:6" ht="10.5" customHeight="1">
      <c r="A25" s="37" t="s">
        <v>27</v>
      </c>
      <c r="B25" s="38">
        <v>4993.7</v>
      </c>
      <c r="C25" s="38">
        <v>5875.5</v>
      </c>
      <c r="D25" s="39"/>
      <c r="E25" s="40">
        <f t="shared" si="0"/>
        <v>6.5938117360361925</v>
      </c>
      <c r="F25" s="41"/>
    </row>
    <row r="26" spans="1:6" ht="10.5" customHeight="1">
      <c r="A26" s="37" t="s">
        <v>28</v>
      </c>
      <c r="B26" s="38">
        <v>4253.8</v>
      </c>
      <c r="C26" s="38">
        <v>4815.7</v>
      </c>
      <c r="D26" s="39"/>
      <c r="E26" s="40">
        <f t="shared" si="0"/>
        <v>2.563295654620834</v>
      </c>
      <c r="F26" s="41"/>
    </row>
    <row r="27" spans="1:6" ht="10.5" customHeight="1">
      <c r="A27" s="37" t="s">
        <v>29</v>
      </c>
      <c r="B27" s="38">
        <v>339.5</v>
      </c>
      <c r="C27" s="38">
        <v>435.4</v>
      </c>
      <c r="D27" s="39"/>
      <c r="E27" s="40">
        <f t="shared" si="0"/>
        <v>16.18719213663016</v>
      </c>
      <c r="F27" s="41"/>
    </row>
    <row r="28" spans="1:6" ht="10.5" customHeight="1">
      <c r="A28" s="37" t="s">
        <v>30</v>
      </c>
      <c r="B28" s="38">
        <v>1502.3</v>
      </c>
      <c r="C28" s="38">
        <v>1540.1</v>
      </c>
      <c r="D28" s="39"/>
      <c r="E28" s="40">
        <f t="shared" si="0"/>
        <v>-7.124350502147825</v>
      </c>
      <c r="F28" s="41"/>
    </row>
    <row r="29" spans="1:6" ht="10.5" customHeight="1">
      <c r="A29" s="37" t="s">
        <v>31</v>
      </c>
      <c r="B29" s="38">
        <v>4241</v>
      </c>
      <c r="C29" s="38">
        <v>2085.2</v>
      </c>
      <c r="D29" s="39"/>
      <c r="E29" s="40">
        <f t="shared" si="0"/>
        <v>-55.456016362245045</v>
      </c>
      <c r="F29" s="41"/>
    </row>
    <row r="30" spans="1:6" ht="10.5" customHeight="1">
      <c r="A30" s="37" t="s">
        <v>32</v>
      </c>
      <c r="B30" s="38">
        <v>622.9</v>
      </c>
      <c r="C30" s="38">
        <v>505</v>
      </c>
      <c r="D30" s="39"/>
      <c r="E30" s="40">
        <f t="shared" si="0"/>
        <v>-26.551546226667856</v>
      </c>
      <c r="F30" s="41"/>
    </row>
    <row r="31" spans="1:6" ht="12" customHeight="1">
      <c r="A31" s="37" t="s">
        <v>33</v>
      </c>
      <c r="B31" s="38">
        <v>6953.5</v>
      </c>
      <c r="C31" s="38">
        <v>6256.3</v>
      </c>
      <c r="D31" s="39"/>
      <c r="E31" s="40">
        <f t="shared" si="0"/>
        <v>-18.48759313886581</v>
      </c>
      <c r="F31" s="41"/>
    </row>
    <row r="32" spans="1:6" ht="10.5" customHeight="1">
      <c r="A32" s="37" t="s">
        <v>34</v>
      </c>
      <c r="B32" s="38">
        <v>729.6</v>
      </c>
      <c r="C32" s="38">
        <v>933.5</v>
      </c>
      <c r="D32" s="39"/>
      <c r="E32" s="40">
        <f t="shared" si="0"/>
        <v>15.914857923028269</v>
      </c>
      <c r="F32" s="41"/>
    </row>
    <row r="33" spans="1:6" ht="10.5" customHeight="1">
      <c r="A33" s="37" t="s">
        <v>35</v>
      </c>
      <c r="B33" s="38">
        <v>353.7</v>
      </c>
      <c r="C33" s="38">
        <v>440.2</v>
      </c>
      <c r="D33" s="39"/>
      <c r="E33" s="40">
        <f t="shared" si="0"/>
        <v>12.752086848511546</v>
      </c>
      <c r="F33" s="41"/>
    </row>
    <row r="34" spans="1:6" ht="10.5" customHeight="1">
      <c r="A34" s="37" t="s">
        <v>36</v>
      </c>
      <c r="B34" s="38">
        <v>460.5</v>
      </c>
      <c r="C34" s="38">
        <v>629</v>
      </c>
      <c r="D34" s="39"/>
      <c r="E34" s="40">
        <f t="shared" si="0"/>
        <v>23.74584374303439</v>
      </c>
      <c r="F34" s="41"/>
    </row>
    <row r="35" spans="1:6" s="36" customFormat="1" ht="24.75" customHeight="1">
      <c r="A35" s="31" t="s">
        <v>37</v>
      </c>
      <c r="B35" s="32">
        <f>SUM(B36:B37)</f>
        <v>162192.6</v>
      </c>
      <c r="C35" s="32">
        <f>SUM(C36:C37)</f>
        <v>191808</v>
      </c>
      <c r="D35" s="33"/>
      <c r="E35" s="34">
        <f t="shared" si="0"/>
        <v>7.138433330414307</v>
      </c>
      <c r="F35" s="35"/>
    </row>
    <row r="36" spans="1:6" ht="22.5" customHeight="1">
      <c r="A36" s="42" t="s">
        <v>38</v>
      </c>
      <c r="B36" s="38">
        <v>12515.5</v>
      </c>
      <c r="C36" s="38">
        <v>22850.7</v>
      </c>
      <c r="D36" s="39"/>
      <c r="E36" s="40">
        <f t="shared" si="0"/>
        <v>65.40967728735343</v>
      </c>
      <c r="F36" s="41"/>
    </row>
    <row r="37" spans="1:6" ht="22.5" customHeight="1">
      <c r="A37" s="42" t="s">
        <v>39</v>
      </c>
      <c r="B37" s="38">
        <v>149677.1</v>
      </c>
      <c r="C37" s="38">
        <v>168957.3</v>
      </c>
      <c r="D37" s="39"/>
      <c r="E37" s="40">
        <f t="shared" si="0"/>
        <v>2.2659862176424017</v>
      </c>
      <c r="F37" s="41"/>
    </row>
    <row r="38" spans="1:6" s="36" customFormat="1" ht="15" customHeight="1">
      <c r="A38" s="31" t="s">
        <v>40</v>
      </c>
      <c r="B38" s="32">
        <f>SUM(B39:B40)</f>
        <v>193502.5</v>
      </c>
      <c r="C38" s="32">
        <f>SUM(C39:C40)</f>
        <v>246769</v>
      </c>
      <c r="D38" s="43"/>
      <c r="E38" s="34">
        <f t="shared" si="0"/>
        <v>15.535016600494966</v>
      </c>
      <c r="F38" s="35"/>
    </row>
    <row r="39" spans="1:6" ht="10.5" customHeight="1">
      <c r="A39" s="42" t="s">
        <v>41</v>
      </c>
      <c r="B39" s="38">
        <v>64980.8</v>
      </c>
      <c r="C39" s="38">
        <v>76317.6</v>
      </c>
      <c r="D39" s="44"/>
      <c r="E39" s="40">
        <f t="shared" si="0"/>
        <v>6.401870051373915</v>
      </c>
      <c r="F39" s="41"/>
    </row>
    <row r="40" spans="1:6" ht="10.5" customHeight="1">
      <c r="A40" s="42" t="s">
        <v>42</v>
      </c>
      <c r="B40" s="44">
        <v>128521.7</v>
      </c>
      <c r="C40" s="44">
        <v>170451.4</v>
      </c>
      <c r="D40" s="44"/>
      <c r="E40" s="40">
        <f t="shared" si="0"/>
        <v>20.15275173222073</v>
      </c>
      <c r="F40" s="41"/>
    </row>
    <row r="41" spans="1:6" ht="9.75" customHeight="1" thickBot="1">
      <c r="A41" s="45"/>
      <c r="B41" s="46"/>
      <c r="C41" s="46"/>
      <c r="D41" s="46"/>
      <c r="E41" s="46"/>
      <c r="F41" s="47"/>
    </row>
    <row r="42" ht="6.75" customHeight="1" thickTop="1">
      <c r="A42" s="48"/>
    </row>
    <row r="45" ht="12">
      <c r="E45" s="3">
        <v>1.1038</v>
      </c>
    </row>
  </sheetData>
  <mergeCells count="3">
    <mergeCell ref="A2:F2"/>
    <mergeCell ref="A3:F3"/>
    <mergeCell ref="B6:C6"/>
  </mergeCells>
  <printOptions horizontalCentered="1"/>
  <pageMargins left="0.3937007874015748" right="0.75" top="0.3937007874015748" bottom="1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