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II.5" sheetId="1" r:id="rId1"/>
  </sheets>
  <definedNames>
    <definedName name="_xlnm.Print_Area" localSheetId="0">'III.5'!$A$1:$F$28</definedName>
  </definedNames>
  <calcPr fullCalcOnLoad="1"/>
</workbook>
</file>

<file path=xl/sharedStrings.xml><?xml version="1.0" encoding="utf-8"?>
<sst xmlns="http://schemas.openxmlformats.org/spreadsheetml/2006/main" count="30" uniqueCount="29">
  <si>
    <t>Subsidios y Transferencias Presupuestarias a Entidades</t>
  </si>
  <si>
    <t>Paraestatales de Control Presupuestario Directo 2000</t>
  </si>
  <si>
    <t>Millones de Pesos</t>
  </si>
  <si>
    <t>Variación</t>
  </si>
  <si>
    <t>F u n c i ó n</t>
  </si>
  <si>
    <t>Cierre</t>
  </si>
  <si>
    <t>Presupuesto</t>
  </si>
  <si>
    <t>Real</t>
  </si>
  <si>
    <t>Previsto</t>
  </si>
  <si>
    <t>Aprobado</t>
  </si>
  <si>
    <t>%</t>
  </si>
  <si>
    <t>1999</t>
  </si>
  <si>
    <t>2000</t>
  </si>
  <si>
    <t>T O T A L</t>
  </si>
  <si>
    <t>Operación</t>
  </si>
  <si>
    <t>Capital</t>
  </si>
  <si>
    <t>Servicio de la Deuda</t>
  </si>
  <si>
    <t>TRANSFERENCIAS ESTATUTARIAS</t>
  </si>
  <si>
    <t>Instituto Mexicano del Seguro Social</t>
  </si>
  <si>
    <t xml:space="preserve">Para cubrir el costo de la Reforma a la Ley del IMSS </t>
  </si>
  <si>
    <t>Instituto de Seguridad y Servicios Sociales de los Trabajadores del Estado</t>
  </si>
  <si>
    <t>Para fortalecer la Nómina de Pensiones</t>
  </si>
  <si>
    <t>SUBSIDIOS Y TRANSFERENCIAS</t>
  </si>
  <si>
    <t>Luz y Fuerza del Centro</t>
  </si>
  <si>
    <t xml:space="preserve">Para cubrir déficit de operación y compensar el subsidio a consumidores </t>
  </si>
  <si>
    <t>Ferrocarriles Nacionales de México</t>
  </si>
  <si>
    <t>Para cubrir déficit de operación</t>
  </si>
  <si>
    <t>Inversión Física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</si>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</sst>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5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 MT"/>
      <family val="0"/>
    </font>
    <font>
      <sz val="9"/>
      <name val="Arial MT"/>
      <family val="0"/>
    </font>
    <font>
      <b/>
      <u val="double"/>
      <sz val="9"/>
      <name val="Arial"/>
      <family val="2"/>
    </font>
    <font>
      <b/>
      <u val="double"/>
      <sz val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sz val="9"/>
      <color indexed="12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2" fontId="3" fillId="0" borderId="0" xfId="42" applyFont="1" applyAlignment="1">
      <alignment horizontal="left"/>
      <protection/>
    </xf>
    <xf numFmtId="172" fontId="4" fillId="0" borderId="0" xfId="42" applyFont="1" applyAlignment="1">
      <alignment horizontal="centerContinuous"/>
      <protection/>
    </xf>
    <xf numFmtId="172" fontId="5" fillId="0" borderId="0" xfId="42" applyFont="1">
      <alignment/>
      <protection/>
    </xf>
    <xf numFmtId="172" fontId="6" fillId="0" borderId="0" xfId="42" applyFont="1">
      <alignment/>
      <protection/>
    </xf>
    <xf numFmtId="172" fontId="5" fillId="2" borderId="1" xfId="42" applyFont="1" applyFill="1" applyBorder="1">
      <alignment/>
      <protection/>
    </xf>
    <xf numFmtId="172" fontId="4" fillId="2" borderId="2" xfId="42" applyFont="1" applyFill="1" applyBorder="1" applyProtection="1">
      <alignment/>
      <protection locked="0"/>
    </xf>
    <xf numFmtId="172" fontId="4" fillId="2" borderId="2" xfId="42" applyFont="1" applyFill="1" applyBorder="1">
      <alignment/>
      <protection/>
    </xf>
    <xf numFmtId="172" fontId="7" fillId="2" borderId="2" xfId="39" applyFont="1" applyFill="1" applyBorder="1" applyAlignment="1">
      <alignment horizontal="centerContinuous"/>
      <protection/>
    </xf>
    <xf numFmtId="172" fontId="8" fillId="2" borderId="3" xfId="39" applyFont="1" applyFill="1" applyBorder="1">
      <alignment/>
      <protection/>
    </xf>
    <xf numFmtId="172" fontId="5" fillId="2" borderId="4" xfId="42" applyFont="1" applyFill="1" applyBorder="1">
      <alignment/>
      <protection/>
    </xf>
    <xf numFmtId="172" fontId="4" fillId="2" borderId="0" xfId="48" applyFont="1" applyFill="1">
      <alignment/>
      <protection/>
    </xf>
    <xf numFmtId="172" fontId="7" fillId="2" borderId="0" xfId="48" applyFont="1" applyFill="1" applyBorder="1" applyAlignment="1" applyProtection="1">
      <alignment horizontal="center"/>
      <protection locked="0"/>
    </xf>
    <xf numFmtId="172" fontId="8" fillId="2" borderId="5" xfId="39" applyFont="1" applyFill="1" applyBorder="1">
      <alignment/>
      <protection/>
    </xf>
    <xf numFmtId="172" fontId="4" fillId="2" borderId="4" xfId="42" applyFont="1" applyFill="1" applyBorder="1" applyAlignment="1" applyProtection="1">
      <alignment horizontal="center"/>
      <protection locked="0"/>
    </xf>
    <xf numFmtId="172" fontId="4" fillId="2" borderId="0" xfId="48" applyFont="1" applyFill="1" applyBorder="1" applyAlignment="1" applyProtection="1">
      <alignment horizontal="center"/>
      <protection locked="0"/>
    </xf>
    <xf numFmtId="172" fontId="7" fillId="2" borderId="6" xfId="48" applyFont="1" applyFill="1" applyBorder="1" applyAlignment="1" applyProtection="1">
      <alignment horizontal="center"/>
      <protection locked="0"/>
    </xf>
    <xf numFmtId="172" fontId="4" fillId="2" borderId="0" xfId="39" applyFont="1" applyFill="1" applyBorder="1" applyAlignment="1">
      <alignment horizontal="center"/>
      <protection/>
    </xf>
    <xf numFmtId="172" fontId="5" fillId="2" borderId="4" xfId="42" applyFont="1" applyFill="1" applyBorder="1" applyProtection="1">
      <alignment/>
      <protection locked="0"/>
    </xf>
    <xf numFmtId="49" fontId="4" fillId="2" borderId="0" xfId="48" applyNumberFormat="1" applyFont="1" applyFill="1" applyBorder="1" applyAlignment="1" applyProtection="1">
      <alignment horizontal="center"/>
      <protection locked="0"/>
    </xf>
    <xf numFmtId="49" fontId="7" fillId="2" borderId="0" xfId="48" applyNumberFormat="1" applyFont="1" applyFill="1" applyBorder="1" applyAlignment="1">
      <alignment horizontal="center"/>
      <protection/>
    </xf>
    <xf numFmtId="172" fontId="5" fillId="2" borderId="7" xfId="42" applyFont="1" applyFill="1" applyBorder="1">
      <alignment/>
      <protection/>
    </xf>
    <xf numFmtId="49" fontId="4" fillId="2" borderId="8" xfId="42" applyNumberFormat="1" applyFont="1" applyFill="1" applyBorder="1" applyAlignment="1" applyProtection="1">
      <alignment horizontal="center"/>
      <protection locked="0"/>
    </xf>
    <xf numFmtId="172" fontId="4" fillId="2" borderId="9" xfId="42" applyFont="1" applyFill="1" applyBorder="1">
      <alignment/>
      <protection/>
    </xf>
    <xf numFmtId="172" fontId="7" fillId="2" borderId="9" xfId="39" applyFont="1" applyFill="1" applyBorder="1">
      <alignment/>
      <protection/>
    </xf>
    <xf numFmtId="172" fontId="8" fillId="2" borderId="10" xfId="39" applyFont="1" applyFill="1" applyBorder="1">
      <alignment/>
      <protection/>
    </xf>
    <xf numFmtId="172" fontId="4" fillId="0" borderId="1" xfId="42" applyFont="1" applyBorder="1" applyAlignment="1" applyProtection="1">
      <alignment horizontal="left"/>
      <protection locked="0"/>
    </xf>
    <xf numFmtId="172" fontId="9" fillId="0" borderId="11" xfId="42" applyFont="1" applyBorder="1" applyAlignment="1" applyProtection="1">
      <alignment/>
      <protection locked="0"/>
    </xf>
    <xf numFmtId="172" fontId="9" fillId="0" borderId="11" xfId="42" applyFont="1" applyBorder="1" applyAlignment="1">
      <alignment horizontal="left"/>
      <protection/>
    </xf>
    <xf numFmtId="172" fontId="10" fillId="0" borderId="11" xfId="39" applyFont="1" applyBorder="1" applyProtection="1">
      <alignment/>
      <protection/>
    </xf>
    <xf numFmtId="172" fontId="4" fillId="0" borderId="12" xfId="42" applyFont="1" applyBorder="1">
      <alignment/>
      <protection/>
    </xf>
    <xf numFmtId="172" fontId="4" fillId="0" borderId="0" xfId="42" applyFont="1">
      <alignment/>
      <protection/>
    </xf>
    <xf numFmtId="172" fontId="11" fillId="0" borderId="4" xfId="48" applyFont="1" applyBorder="1" applyAlignment="1" applyProtection="1">
      <alignment horizontal="left" indent="2"/>
      <protection/>
    </xf>
    <xf numFmtId="172" fontId="5" fillId="0" borderId="0" xfId="42" applyFont="1" applyAlignment="1" applyProtection="1">
      <alignment/>
      <protection/>
    </xf>
    <xf numFmtId="172" fontId="5" fillId="0" borderId="0" xfId="42" applyFont="1" applyAlignment="1">
      <alignment horizontal="left"/>
      <protection/>
    </xf>
    <xf numFmtId="172" fontId="5" fillId="0" borderId="0" xfId="39" applyFont="1" applyBorder="1" applyProtection="1">
      <alignment/>
      <protection locked="0"/>
    </xf>
    <xf numFmtId="172" fontId="5" fillId="0" borderId="5" xfId="42" applyFont="1" applyBorder="1">
      <alignment/>
      <protection/>
    </xf>
    <xf numFmtId="172" fontId="12" fillId="0" borderId="4" xfId="48" applyFont="1" applyBorder="1" applyAlignment="1" applyProtection="1">
      <alignment horizontal="left"/>
      <protection locked="0"/>
    </xf>
    <xf numFmtId="172" fontId="4" fillId="0" borderId="0" xfId="42" applyFont="1" applyAlignment="1" applyProtection="1">
      <alignment/>
      <protection/>
    </xf>
    <xf numFmtId="172" fontId="4" fillId="0" borderId="0" xfId="42" applyFont="1" applyAlignment="1">
      <alignment horizontal="left"/>
      <protection/>
    </xf>
    <xf numFmtId="172" fontId="4" fillId="0" borderId="0" xfId="39" applyFont="1" applyBorder="1" applyProtection="1">
      <alignment/>
      <protection locked="0"/>
    </xf>
    <xf numFmtId="172" fontId="4" fillId="0" borderId="5" xfId="42" applyFont="1" applyBorder="1">
      <alignment/>
      <protection/>
    </xf>
    <xf numFmtId="172" fontId="11" fillId="0" borderId="4" xfId="48" applyFont="1" applyBorder="1" applyAlignment="1" applyProtection="1">
      <alignment horizontal="left" wrapText="1" indent="4"/>
      <protection/>
    </xf>
    <xf numFmtId="172" fontId="5" fillId="0" borderId="0" xfId="42" applyFont="1" applyFill="1" applyAlignment="1" applyProtection="1">
      <alignment/>
      <protection/>
    </xf>
    <xf numFmtId="172" fontId="11" fillId="0" borderId="4" xfId="48" applyFont="1" applyBorder="1" applyAlignment="1" applyProtection="1">
      <alignment horizontal="left" wrapText="1" indent="2"/>
      <protection/>
    </xf>
    <xf numFmtId="172" fontId="11" fillId="0" borderId="4" xfId="48" applyFont="1" applyBorder="1" applyAlignment="1" applyProtection="1">
      <alignment horizontal="left" indent="4"/>
      <protection/>
    </xf>
    <xf numFmtId="172" fontId="11" fillId="0" borderId="4" xfId="48" applyFont="1" applyBorder="1" applyAlignment="1" applyProtection="1">
      <alignment horizontal="left" indent="2"/>
      <protection locked="0"/>
    </xf>
    <xf numFmtId="172" fontId="5" fillId="0" borderId="7" xfId="42" applyFont="1" applyBorder="1">
      <alignment/>
      <protection/>
    </xf>
    <xf numFmtId="172" fontId="5" fillId="0" borderId="9" xfId="42" applyFont="1" applyBorder="1">
      <alignment/>
      <protection/>
    </xf>
    <xf numFmtId="172" fontId="5" fillId="0" borderId="10" xfId="42" applyFont="1" applyBorder="1">
      <alignment/>
      <protection/>
    </xf>
    <xf numFmtId="172" fontId="13" fillId="0" borderId="0" xfId="42" applyFont="1" applyProtection="1">
      <alignment/>
      <protection locked="0"/>
    </xf>
    <xf numFmtId="172" fontId="14" fillId="0" borderId="0" xfId="42" applyFont="1">
      <alignment/>
      <protection/>
    </xf>
    <xf numFmtId="172" fontId="3" fillId="0" borderId="0" xfId="35" applyFont="1" applyAlignment="1" applyProtection="1">
      <alignment horizontal="center"/>
      <protection locked="0"/>
    </xf>
    <xf numFmtId="172" fontId="4" fillId="2" borderId="13" xfId="48" applyFont="1" applyFill="1" applyBorder="1" applyAlignment="1" applyProtection="1" quotePrefix="1">
      <alignment horizontal="center"/>
      <protection locked="0"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16.28125" defaultRowHeight="12.75"/>
  <cols>
    <col min="1" max="1" width="48.7109375" style="3" customWidth="1"/>
    <col min="2" max="3" width="11.7109375" style="3" customWidth="1"/>
    <col min="4" max="4" width="0.85546875" style="3" customWidth="1"/>
    <col min="5" max="5" width="8.7109375" style="3" customWidth="1"/>
    <col min="6" max="6" width="0.85546875" style="3" customWidth="1"/>
    <col min="7" max="7" width="1.28515625" style="3" customWidth="1"/>
    <col min="8" max="16384" width="16.28125" style="3" customWidth="1"/>
  </cols>
  <sheetData>
    <row r="1" spans="1:6" ht="15.75">
      <c r="A1" s="1" t="s">
        <v>28</v>
      </c>
      <c r="B1" s="2"/>
      <c r="C1" s="2"/>
      <c r="D1" s="2"/>
      <c r="E1" s="2"/>
      <c r="F1" s="2"/>
    </row>
    <row r="2" spans="1:6" s="4" customFormat="1" ht="18.75" customHeight="1">
      <c r="A2" s="52" t="s">
        <v>0</v>
      </c>
      <c r="B2" s="52"/>
      <c r="C2" s="52"/>
      <c r="D2" s="52"/>
      <c r="E2" s="52"/>
      <c r="F2" s="52"/>
    </row>
    <row r="3" spans="1:6" s="4" customFormat="1" ht="19.5" customHeight="1">
      <c r="A3" s="52" t="s">
        <v>1</v>
      </c>
      <c r="B3" s="52"/>
      <c r="C3" s="52"/>
      <c r="D3" s="52"/>
      <c r="E3" s="52"/>
      <c r="F3" s="52"/>
    </row>
    <row r="4" ht="9.75" customHeight="1" thickBot="1"/>
    <row r="5" spans="1:6" ht="10.5" customHeight="1" thickTop="1">
      <c r="A5" s="5"/>
      <c r="B5" s="6"/>
      <c r="C5" s="6"/>
      <c r="D5" s="7"/>
      <c r="E5" s="8"/>
      <c r="F5" s="9"/>
    </row>
    <row r="6" spans="1:6" ht="10.5" customHeight="1">
      <c r="A6" s="10"/>
      <c r="B6" s="53" t="s">
        <v>2</v>
      </c>
      <c r="C6" s="53"/>
      <c r="D6" s="11"/>
      <c r="E6" s="12" t="s">
        <v>3</v>
      </c>
      <c r="F6" s="13"/>
    </row>
    <row r="7" spans="1:6" ht="10.5" customHeight="1">
      <c r="A7" s="14" t="s">
        <v>4</v>
      </c>
      <c r="B7" s="15" t="s">
        <v>5</v>
      </c>
      <c r="C7" s="16" t="s">
        <v>6</v>
      </c>
      <c r="D7" s="11"/>
      <c r="E7" s="17" t="s">
        <v>7</v>
      </c>
      <c r="F7" s="13"/>
    </row>
    <row r="8" spans="1:6" ht="10.5" customHeight="1">
      <c r="A8" s="18"/>
      <c r="B8" s="19" t="s">
        <v>8</v>
      </c>
      <c r="C8" s="20" t="s">
        <v>9</v>
      </c>
      <c r="D8" s="11"/>
      <c r="E8" s="17" t="s">
        <v>10</v>
      </c>
      <c r="F8" s="13"/>
    </row>
    <row r="9" spans="1:6" ht="10.5" customHeight="1" thickBot="1">
      <c r="A9" s="21"/>
      <c r="B9" s="22" t="s">
        <v>11</v>
      </c>
      <c r="C9" s="22" t="s">
        <v>12</v>
      </c>
      <c r="D9" s="23"/>
      <c r="E9" s="24"/>
      <c r="F9" s="25"/>
    </row>
    <row r="10" spans="1:6" s="31" customFormat="1" ht="24" customHeight="1" thickTop="1">
      <c r="A10" s="26" t="s">
        <v>13</v>
      </c>
      <c r="B10" s="27">
        <f>SUM(B11:B13)</f>
        <v>64980.8</v>
      </c>
      <c r="C10" s="27">
        <f>SUM(C11:C13)</f>
        <v>76317.6</v>
      </c>
      <c r="D10" s="28"/>
      <c r="E10" s="29">
        <f>IF(B10=0,"",IF(((C10/B10/$E$32)-1)*100&gt;=ABS(1000),"      n.s.",((C10/B10/$E$32)-1)*100))</f>
        <v>6.401870051373915</v>
      </c>
      <c r="F10" s="30"/>
    </row>
    <row r="11" spans="1:6" ht="15" customHeight="1">
      <c r="A11" s="32" t="s">
        <v>14</v>
      </c>
      <c r="B11" s="33">
        <f>B14+B20+B23</f>
        <v>64724</v>
      </c>
      <c r="C11" s="33">
        <f>C14+C20+C23</f>
        <v>76317.6</v>
      </c>
      <c r="D11" s="34"/>
      <c r="E11" s="35">
        <f>IF(B11=0,"",IF(((C11/B11/$E$32)-1)*100&gt;=ABS(1000),"      n.s.",((C11/B11/$E$32)-1)*100))</f>
        <v>6.8240318496124885</v>
      </c>
      <c r="F11" s="36"/>
    </row>
    <row r="12" spans="1:6" ht="15" customHeight="1">
      <c r="A12" s="32" t="s">
        <v>15</v>
      </c>
      <c r="B12" s="33">
        <f>B24</f>
        <v>4</v>
      </c>
      <c r="C12" s="33">
        <f>C24</f>
        <v>0</v>
      </c>
      <c r="D12" s="34"/>
      <c r="E12" s="35">
        <f>IF(B12=0,"",IF(((C12/B12/$E$32)-1)*100&gt;=ABS(1000),"      n.s.",((C12/B12/$E$32)-1)*100))</f>
        <v>-100</v>
      </c>
      <c r="F12" s="36"/>
    </row>
    <row r="13" spans="1:6" ht="15" customHeight="1">
      <c r="A13" s="32" t="s">
        <v>16</v>
      </c>
      <c r="B13" s="33">
        <f>B25</f>
        <v>252.8</v>
      </c>
      <c r="C13" s="33">
        <f>C25</f>
        <v>0</v>
      </c>
      <c r="D13" s="34"/>
      <c r="E13" s="35">
        <f>IF(B13=0,"",IF(((C13/B13/$E$32)-1)*100&gt;=ABS(1000),"      n.s.",((C13/B13/$E$32)-1)*100))</f>
        <v>-100</v>
      </c>
      <c r="F13" s="36"/>
    </row>
    <row r="14" spans="1:6" s="31" customFormat="1" ht="19.5" customHeight="1">
      <c r="A14" s="37" t="s">
        <v>17</v>
      </c>
      <c r="B14" s="38">
        <f>SUM(B16,B18)</f>
        <v>53751.5</v>
      </c>
      <c r="C14" s="38">
        <f>SUM(C16,C18)</f>
        <v>64989.6</v>
      </c>
      <c r="D14" s="39"/>
      <c r="E14" s="40">
        <f>IF(B14=0,"",IF(((C14/B14/$E$32)-1)*100&gt;=ABS(1000),"      n.s.",((C14/B14/$E$32)-1)*100))</f>
        <v>9.53751545377135</v>
      </c>
      <c r="F14" s="41"/>
    </row>
    <row r="15" spans="1:6" ht="15" customHeight="1">
      <c r="A15" s="32" t="s">
        <v>18</v>
      </c>
      <c r="B15" s="33"/>
      <c r="C15" s="33"/>
      <c r="D15" s="34"/>
      <c r="E15" s="35"/>
      <c r="F15" s="36"/>
    </row>
    <row r="16" spans="1:6" ht="27" customHeight="1">
      <c r="A16" s="42" t="s">
        <v>19</v>
      </c>
      <c r="B16" s="43">
        <v>47455.7</v>
      </c>
      <c r="C16" s="43">
        <v>55882.2</v>
      </c>
      <c r="D16" s="34"/>
      <c r="E16" s="35">
        <f>IF(B16=0,"",IF(((C16/B16/$E$32)-1)*100&gt;=ABS(1000),"      n.s.",((C16/B16/$E$32)-1)*100))</f>
        <v>6.682877630817385</v>
      </c>
      <c r="F16" s="36"/>
    </row>
    <row r="17" spans="1:6" ht="27.75" customHeight="1">
      <c r="A17" s="44" t="s">
        <v>20</v>
      </c>
      <c r="B17" s="43"/>
      <c r="C17" s="43"/>
      <c r="D17" s="34"/>
      <c r="E17" s="35"/>
      <c r="F17" s="36"/>
    </row>
    <row r="18" spans="1:6" ht="15" customHeight="1">
      <c r="A18" s="45" t="s">
        <v>21</v>
      </c>
      <c r="B18" s="43">
        <v>6295.8</v>
      </c>
      <c r="C18" s="43">
        <v>9107.4</v>
      </c>
      <c r="D18" s="34"/>
      <c r="E18" s="35">
        <f aca="true" t="shared" si="0" ref="E18:E25">IF(B18=0,"",IF(((C18/B18/$E$32)-1)*100&gt;=ABS(1000),"      n.s.",((C18/B18/$E$32)-1)*100))</f>
        <v>31.054850206266128</v>
      </c>
      <c r="F18" s="36"/>
    </row>
    <row r="19" spans="1:6" s="31" customFormat="1" ht="24" customHeight="1">
      <c r="A19" s="37" t="s">
        <v>22</v>
      </c>
      <c r="B19" s="38">
        <f>SUM(B20,B22)</f>
        <v>11229.300000000001</v>
      </c>
      <c r="C19" s="38">
        <f>SUM(C20,C22)</f>
        <v>11328</v>
      </c>
      <c r="D19" s="39"/>
      <c r="E19" s="40">
        <f t="shared" si="0"/>
        <v>-8.607582349663145</v>
      </c>
      <c r="F19" s="41"/>
    </row>
    <row r="20" spans="1:6" ht="15" customHeight="1">
      <c r="A20" s="32" t="s">
        <v>23</v>
      </c>
      <c r="B20" s="33">
        <f>SUM(B21)</f>
        <v>10118.6</v>
      </c>
      <c r="C20" s="33">
        <f>SUM(C21)</f>
        <v>11328</v>
      </c>
      <c r="D20" s="34"/>
      <c r="E20" s="35">
        <f t="shared" si="0"/>
        <v>1.4243942364484896</v>
      </c>
      <c r="F20" s="36"/>
    </row>
    <row r="21" spans="1:6" ht="27.75" customHeight="1">
      <c r="A21" s="42" t="s">
        <v>24</v>
      </c>
      <c r="B21" s="33">
        <v>10118.6</v>
      </c>
      <c r="C21" s="33">
        <v>11328</v>
      </c>
      <c r="D21" s="34"/>
      <c r="E21" s="35">
        <f t="shared" si="0"/>
        <v>1.4243942364484896</v>
      </c>
      <c r="F21" s="36"/>
    </row>
    <row r="22" spans="1:6" ht="13.5" customHeight="1">
      <c r="A22" s="46" t="s">
        <v>25</v>
      </c>
      <c r="B22" s="33">
        <f>SUM(B23:B25)</f>
        <v>1110.7</v>
      </c>
      <c r="C22" s="33">
        <f>SUM(C23:C25)</f>
        <v>0</v>
      </c>
      <c r="D22" s="34"/>
      <c r="E22" s="35">
        <f t="shared" si="0"/>
        <v>-100</v>
      </c>
      <c r="F22" s="36"/>
    </row>
    <row r="23" spans="1:6" ht="15" customHeight="1">
      <c r="A23" s="42" t="s">
        <v>26</v>
      </c>
      <c r="B23" s="33">
        <v>853.9</v>
      </c>
      <c r="C23" s="33"/>
      <c r="D23" s="34"/>
      <c r="E23" s="35">
        <f t="shared" si="0"/>
        <v>-100</v>
      </c>
      <c r="F23" s="36"/>
    </row>
    <row r="24" spans="1:6" ht="15" customHeight="1">
      <c r="A24" s="42" t="s">
        <v>27</v>
      </c>
      <c r="B24" s="33">
        <v>4</v>
      </c>
      <c r="C24" s="33"/>
      <c r="D24" s="34"/>
      <c r="E24" s="35">
        <f t="shared" si="0"/>
        <v>-100</v>
      </c>
      <c r="F24" s="36"/>
    </row>
    <row r="25" spans="1:6" ht="15" customHeight="1">
      <c r="A25" s="42" t="s">
        <v>16</v>
      </c>
      <c r="B25" s="33">
        <v>252.8</v>
      </c>
      <c r="C25" s="33"/>
      <c r="D25" s="34"/>
      <c r="E25" s="35">
        <f t="shared" si="0"/>
        <v>-100</v>
      </c>
      <c r="F25" s="36"/>
    </row>
    <row r="26" spans="1:6" ht="9.75" customHeight="1" thickBot="1">
      <c r="A26" s="47"/>
      <c r="B26" s="48"/>
      <c r="C26" s="48"/>
      <c r="D26" s="48"/>
      <c r="E26" s="48"/>
      <c r="F26" s="49"/>
    </row>
    <row r="27" ht="6.75" customHeight="1" thickTop="1">
      <c r="A27" s="50"/>
    </row>
    <row r="28" ht="13.5">
      <c r="A28" s="51"/>
    </row>
    <row r="32" ht="12">
      <c r="E32" s="3">
        <v>1.1038</v>
      </c>
    </row>
  </sheetData>
  <mergeCells count="3">
    <mergeCell ref="A2:F2"/>
    <mergeCell ref="A3:F3"/>
    <mergeCell ref="B6:C6"/>
  </mergeCells>
  <printOptions horizontalCentered="1"/>
  <pageMargins left="0.3937007874015748" right="0.75" top="0.3937007874015748" bottom="1" header="0" footer="0"/>
  <pageSetup horizontalDpi="600" verticalDpi="6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dcterms:created xsi:type="dcterms:W3CDTF">2000-05-06T04:04:33Z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